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ES EN COURS\Marchés 2025 en cours\2025-10_Nettoyage\1 - Préparation\V2\"/>
    </mc:Choice>
  </mc:AlternateContent>
  <xr:revisionPtr revIDLastSave="0" documentId="8_{AF5CA56A-98A7-4152-9E7A-5023BDBB9BA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AGE GARDE" sheetId="7" r:id="rId1"/>
    <sheet name="Bâtiment 1 - Halle Techno" sheetId="2" r:id="rId2"/>
    <sheet name="Bâtiment 2 - Gambetta" sheetId="1" r:id="rId3"/>
    <sheet name="Bâtiment 3 - Chocolaterie" sheetId="3" r:id="rId4"/>
    <sheet name="Bâtiment 4 - Tillion" sheetId="5" r:id="rId5"/>
    <sheet name="Bâtiment 5 - Gymnase" sheetId="8" r:id="rId6"/>
    <sheet name="Vitrerie BLOIS" sheetId="6" r:id="rId7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5" i="3" l="1"/>
  <c r="E94" i="3"/>
  <c r="E41" i="3" l="1"/>
  <c r="E40" i="3"/>
  <c r="E40" i="5" l="1"/>
  <c r="E41" i="5"/>
  <c r="E129" i="3"/>
  <c r="E128" i="3"/>
  <c r="E127" i="3"/>
  <c r="E97" i="3"/>
  <c r="E96" i="3"/>
  <c r="E64" i="3"/>
  <c r="E63" i="3"/>
  <c r="E39" i="3"/>
  <c r="E84" i="5"/>
  <c r="E83" i="5"/>
  <c r="E63" i="5"/>
  <c r="E62" i="5"/>
  <c r="E50" i="2"/>
  <c r="E49" i="2"/>
  <c r="E62" i="3"/>
  <c r="E97" i="2"/>
  <c r="E96" i="2"/>
  <c r="E72" i="2"/>
  <c r="E71" i="2"/>
  <c r="E48" i="2"/>
  <c r="E192" i="1"/>
  <c r="E191" i="1"/>
  <c r="E190" i="1"/>
  <c r="E164" i="1"/>
  <c r="E163" i="1"/>
  <c r="E162" i="1"/>
  <c r="E108" i="1"/>
  <c r="E111" i="1"/>
  <c r="E110" i="1"/>
  <c r="E109" i="1"/>
  <c r="E72" i="1"/>
  <c r="E71" i="1"/>
  <c r="E69" i="1"/>
  <c r="E70" i="1"/>
  <c r="E68" i="1"/>
</calcChain>
</file>

<file path=xl/sharedStrings.xml><?xml version="1.0" encoding="utf-8"?>
<sst xmlns="http://schemas.openxmlformats.org/spreadsheetml/2006/main" count="2738" uniqueCount="479">
  <si>
    <t>Nettoyage des locaux et de la vitrerie</t>
  </si>
  <si>
    <t>Code local</t>
  </si>
  <si>
    <t>Nature sol</t>
  </si>
  <si>
    <t>Surface</t>
  </si>
  <si>
    <t>Désignation des locaux</t>
  </si>
  <si>
    <t>Parking souterrain</t>
  </si>
  <si>
    <t>PAR</t>
  </si>
  <si>
    <t>CIM</t>
  </si>
  <si>
    <t>Hall du gardien</t>
  </si>
  <si>
    <t>HAL</t>
  </si>
  <si>
    <t>CAR</t>
  </si>
  <si>
    <t>Hall et sas Atrium</t>
  </si>
  <si>
    <t>QUARTZ</t>
  </si>
  <si>
    <t>Amphithéâtre Denis Papin</t>
  </si>
  <si>
    <t>AMP</t>
  </si>
  <si>
    <t>MOQ</t>
  </si>
  <si>
    <t>Sanitaires hommes</t>
  </si>
  <si>
    <t>SAN</t>
  </si>
  <si>
    <t>Sanitaires femmes</t>
  </si>
  <si>
    <t>Poste de sécurité</t>
  </si>
  <si>
    <t>BUR</t>
  </si>
  <si>
    <t>Local technique (SSI)</t>
  </si>
  <si>
    <t>LTE</t>
  </si>
  <si>
    <t>Salle polyvalente</t>
  </si>
  <si>
    <t>SDC</t>
  </si>
  <si>
    <t>THE</t>
  </si>
  <si>
    <t>Petit amphithéâtre</t>
  </si>
  <si>
    <t>Hall (sas) d'entrée rue Desfray</t>
  </si>
  <si>
    <t>Accueil</t>
  </si>
  <si>
    <t>Affaires générales</t>
  </si>
  <si>
    <t>Reprographie</t>
  </si>
  <si>
    <t>RES</t>
  </si>
  <si>
    <t>SAS entrée BDE</t>
  </si>
  <si>
    <t>Hall BDE</t>
  </si>
  <si>
    <t>Couloir BDE</t>
  </si>
  <si>
    <t>CIR</t>
  </si>
  <si>
    <t>Foyer des étudiants</t>
  </si>
  <si>
    <t>CAF</t>
  </si>
  <si>
    <t>Réserve foyer étudiants</t>
  </si>
  <si>
    <t>Local ménage</t>
  </si>
  <si>
    <t>Bureau A02</t>
  </si>
  <si>
    <t>Salle Projet / informatique A03</t>
  </si>
  <si>
    <t>Salle projet A04</t>
  </si>
  <si>
    <t>Salle de travail A05</t>
  </si>
  <si>
    <t>Salle de projet A06</t>
  </si>
  <si>
    <t>Espace rencontre A07</t>
  </si>
  <si>
    <t>Escaliers de secours RDC  à 2ème étage</t>
  </si>
  <si>
    <t>ESC</t>
  </si>
  <si>
    <t>Sortie Escaliers de secours</t>
  </si>
  <si>
    <t>Escaliers learning center</t>
  </si>
  <si>
    <t>escalier central</t>
  </si>
  <si>
    <t>BOIS</t>
  </si>
  <si>
    <t>escalier zone B</t>
  </si>
  <si>
    <t>escalier zone A</t>
  </si>
  <si>
    <t>Ascenseurs + élévateur PMR</t>
  </si>
  <si>
    <t>ASC</t>
  </si>
  <si>
    <t>Parvis</t>
  </si>
  <si>
    <t>ABO</t>
  </si>
  <si>
    <t>Fréquence hébdomadaire</t>
  </si>
  <si>
    <t>Fréquence Annuelle</t>
  </si>
  <si>
    <t>Jour d'intervention hebdomadaire</t>
  </si>
  <si>
    <t>Lundi</t>
  </si>
  <si>
    <t>Mardi</t>
  </si>
  <si>
    <t>Mercredi</t>
  </si>
  <si>
    <t>Jeudi</t>
  </si>
  <si>
    <t>Vendredi</t>
  </si>
  <si>
    <t>X</t>
  </si>
  <si>
    <t>Entretien courrant</t>
  </si>
  <si>
    <t>Spray Méthode</t>
  </si>
  <si>
    <t>SPR</t>
  </si>
  <si>
    <t>Décapage et Métallisation</t>
  </si>
  <si>
    <t>DEC</t>
  </si>
  <si>
    <t>Cire protectrice et bouche prores</t>
  </si>
  <si>
    <t>CPB</t>
  </si>
  <si>
    <t>Shampooing Moquette</t>
  </si>
  <si>
    <t>SHA</t>
  </si>
  <si>
    <t>Nettoyage ciment brut</t>
  </si>
  <si>
    <t>NCB</t>
  </si>
  <si>
    <t>Opérations ponctuelles</t>
  </si>
  <si>
    <t>les fréquences sont entendues pour un 1 opération par jour</t>
  </si>
  <si>
    <t>Régie</t>
  </si>
  <si>
    <t>Local technique 1</t>
  </si>
  <si>
    <t>Local technique 2</t>
  </si>
  <si>
    <t>Salle des conseils</t>
  </si>
  <si>
    <t>SRE</t>
  </si>
  <si>
    <t>Salle de TD B04</t>
  </si>
  <si>
    <t>Salle de TD B03</t>
  </si>
  <si>
    <t>Salle de TD B01/B02</t>
  </si>
  <si>
    <t>Local réseau</t>
  </si>
  <si>
    <t>Salle de formation B07</t>
  </si>
  <si>
    <t>Centre de documentation (bibliothèque)</t>
  </si>
  <si>
    <t>BIB</t>
  </si>
  <si>
    <t>Réserve centre de documentation B08</t>
  </si>
  <si>
    <t>MST</t>
  </si>
  <si>
    <t>LT réserve</t>
  </si>
  <si>
    <t>Circulation</t>
  </si>
  <si>
    <t>Salle de réunion learning</t>
  </si>
  <si>
    <t>Bureau B09</t>
  </si>
  <si>
    <t>Bureau B10</t>
  </si>
  <si>
    <t>Bureau B11</t>
  </si>
  <si>
    <t>Salle de travail B12</t>
  </si>
  <si>
    <t>Salle de travail B13</t>
  </si>
  <si>
    <t>Salle de travail B14</t>
  </si>
  <si>
    <t>Hall direction</t>
  </si>
  <si>
    <t>Salle de réunion C12</t>
  </si>
  <si>
    <t>Salle  de réunion Mosaïque</t>
  </si>
  <si>
    <t>Bureau C11 Directeur</t>
  </si>
  <si>
    <t>Bureau C10</t>
  </si>
  <si>
    <t>Cuisinette</t>
  </si>
  <si>
    <t>Escaliers</t>
  </si>
  <si>
    <t>Sanitaires</t>
  </si>
  <si>
    <t>Salle C09 Laboratoire</t>
  </si>
  <si>
    <t>LAB</t>
  </si>
  <si>
    <t xml:space="preserve">Bureau C06 </t>
  </si>
  <si>
    <t xml:space="preserve">Bureau C05 </t>
  </si>
  <si>
    <t>Bureau C05 bis</t>
  </si>
  <si>
    <t>Bureau C04</t>
  </si>
  <si>
    <t>Bureau C03</t>
  </si>
  <si>
    <t>Bureau C02 bis</t>
  </si>
  <si>
    <t>Bureau C02</t>
  </si>
  <si>
    <t>Local archives</t>
  </si>
  <si>
    <t>ARC</t>
  </si>
  <si>
    <t>Bureau C17</t>
  </si>
  <si>
    <t xml:space="preserve">Bureau C17bis </t>
  </si>
  <si>
    <t xml:space="preserve">Bureau C18 </t>
  </si>
  <si>
    <t>Bureau C18 bis</t>
  </si>
  <si>
    <t>Bureau C23</t>
  </si>
  <si>
    <t>Bureau C24</t>
  </si>
  <si>
    <t>Local technique C24</t>
  </si>
  <si>
    <t>Salle C21 (Salle de dessin)</t>
  </si>
  <si>
    <t>Salle info C22</t>
  </si>
  <si>
    <t>Salle C20 (Salle de TP)</t>
  </si>
  <si>
    <t>Bureau C13</t>
  </si>
  <si>
    <t>Bureau C14</t>
  </si>
  <si>
    <t>Bureau C15</t>
  </si>
  <si>
    <t>Bureau C15 bis</t>
  </si>
  <si>
    <t>Bureau C16</t>
  </si>
  <si>
    <t>Bureau C16 bis</t>
  </si>
  <si>
    <t>Central de traitement d'air</t>
  </si>
  <si>
    <t>Salle D11 Laboratoire</t>
  </si>
  <si>
    <t>Salle D12 Laboratoire</t>
  </si>
  <si>
    <t>Salle D10 Laboratoire</t>
  </si>
  <si>
    <t>Bureau D09</t>
  </si>
  <si>
    <t>Bureau D08</t>
  </si>
  <si>
    <t>Bureau D07</t>
  </si>
  <si>
    <t>Bureau D06</t>
  </si>
  <si>
    <t>Bureau D04</t>
  </si>
  <si>
    <t>Bureau D03</t>
  </si>
  <si>
    <t>Labo D02</t>
  </si>
  <si>
    <t>Bureau D01</t>
  </si>
  <si>
    <t>Bureau D13</t>
  </si>
  <si>
    <t>Couloir (autre circulation)</t>
  </si>
  <si>
    <t>Nettoyage locaux tecniques</t>
  </si>
  <si>
    <t>Chaufferie commune</t>
  </si>
  <si>
    <t>Réserve technique</t>
  </si>
  <si>
    <t>Local autocom</t>
  </si>
  <si>
    <t>Archives</t>
  </si>
  <si>
    <t>Couloir</t>
  </si>
  <si>
    <t>CIP</t>
  </si>
  <si>
    <t>SAS rue Desfray</t>
  </si>
  <si>
    <t>Hall d'entrée rue Desfray</t>
  </si>
  <si>
    <t>Sanitaires homme et femme</t>
  </si>
  <si>
    <t>Bureau F02</t>
  </si>
  <si>
    <t>Salle F03</t>
  </si>
  <si>
    <t>Salle F01</t>
  </si>
  <si>
    <t>Salle F04</t>
  </si>
  <si>
    <t>Arrière cours</t>
  </si>
  <si>
    <t>Local compresseur</t>
  </si>
  <si>
    <t>Magasin fournitures</t>
  </si>
  <si>
    <t>Labo mesures et tractions</t>
  </si>
  <si>
    <t>Salle vibration</t>
  </si>
  <si>
    <t>Atelier production</t>
  </si>
  <si>
    <t>ATE</t>
  </si>
  <si>
    <t>Salle F06</t>
  </si>
  <si>
    <t>Escaliers gauche</t>
  </si>
  <si>
    <t>Escaliers droit</t>
  </si>
  <si>
    <t>Escaliers vers sous sol</t>
  </si>
  <si>
    <t>Escaliers vers cour livraison</t>
  </si>
  <si>
    <t xml:space="preserve">Couloir </t>
  </si>
  <si>
    <t>Ascenseurs</t>
  </si>
  <si>
    <t>Salle G01</t>
  </si>
  <si>
    <t>Sanitaires Hommes et femmes</t>
  </si>
  <si>
    <t xml:space="preserve">Labo G02 </t>
  </si>
  <si>
    <t>Salle G03</t>
  </si>
  <si>
    <t>Salle G04</t>
  </si>
  <si>
    <t>Salle G05</t>
  </si>
  <si>
    <t>Salle G06</t>
  </si>
  <si>
    <t>Bureau G07</t>
  </si>
  <si>
    <t>Salle G08</t>
  </si>
  <si>
    <t>Salle G09</t>
  </si>
  <si>
    <t>Salle G10</t>
  </si>
  <si>
    <t>Salle G11</t>
  </si>
  <si>
    <t>RGT</t>
  </si>
  <si>
    <t>Salle H01</t>
  </si>
  <si>
    <t>Salle H02</t>
  </si>
  <si>
    <t>Salle H03</t>
  </si>
  <si>
    <t>Salle H04</t>
  </si>
  <si>
    <t>Salle H05</t>
  </si>
  <si>
    <t>Salle H06</t>
  </si>
  <si>
    <t>Bureau H07</t>
  </si>
  <si>
    <t>Bureau H08</t>
  </si>
  <si>
    <t>Bureau H09</t>
  </si>
  <si>
    <t>Bureau H10</t>
  </si>
  <si>
    <t>Bureau H13</t>
  </si>
  <si>
    <t>Bureau H14</t>
  </si>
  <si>
    <t>Bureau H15</t>
  </si>
  <si>
    <t xml:space="preserve">Bureau H16 </t>
  </si>
  <si>
    <t>Sanitaires hommes et femmes et salle d'eau</t>
  </si>
  <si>
    <r>
      <t>Bâtiment 1 ("</t>
    </r>
    <r>
      <rPr>
        <b/>
        <i/>
        <sz val="11"/>
        <color rgb="FFC00000"/>
        <rFont val="Arial"/>
        <family val="2"/>
      </rPr>
      <t>Halle de Technologie</t>
    </r>
    <r>
      <rPr>
        <b/>
        <sz val="11"/>
        <color rgb="FFC00000"/>
        <rFont val="Arial"/>
        <family val="2"/>
      </rPr>
      <t>")
3 rue de la chocolaterie
41034 Blois</t>
    </r>
  </si>
  <si>
    <r>
      <t>Bâtiment 2 ("</t>
    </r>
    <r>
      <rPr>
        <b/>
        <i/>
        <sz val="11"/>
        <color rgb="FFC00000"/>
        <rFont val="Arial"/>
        <family val="2"/>
      </rPr>
      <t>Gambetta</t>
    </r>
    <r>
      <rPr>
        <b/>
        <sz val="11"/>
        <color rgb="FFC00000"/>
        <rFont val="Arial"/>
        <family val="2"/>
      </rPr>
      <t>")
3 rue de la chocolaterie
41034 Blois</t>
    </r>
  </si>
  <si>
    <t>Salle ENSNP 1</t>
  </si>
  <si>
    <t>BET</t>
  </si>
  <si>
    <t>Salle ENSNP 2</t>
  </si>
  <si>
    <t>Salle ENSNP 3</t>
  </si>
  <si>
    <t>Salle maquette</t>
  </si>
  <si>
    <t>Bureau</t>
  </si>
  <si>
    <t>Hall d'entrée</t>
  </si>
  <si>
    <t>Palier ascenseur</t>
  </si>
  <si>
    <t>Réserve patrimoine</t>
  </si>
  <si>
    <t>Sérigraphie</t>
  </si>
  <si>
    <t>Cafétéria</t>
  </si>
  <si>
    <t>Local LT</t>
  </si>
  <si>
    <t>T.G.B.T.</t>
  </si>
  <si>
    <t>Local LT eau</t>
  </si>
  <si>
    <t>Atelier patrimoine</t>
  </si>
  <si>
    <t>Local poubelle</t>
  </si>
  <si>
    <t>LPO</t>
  </si>
  <si>
    <t>Entrée de service</t>
  </si>
  <si>
    <t>Entrée logement de service</t>
  </si>
  <si>
    <t>Cours arrière</t>
  </si>
  <si>
    <t>Salle de convivialité</t>
  </si>
  <si>
    <t>SDE</t>
  </si>
  <si>
    <t>Paliers</t>
  </si>
  <si>
    <t>PAL</t>
  </si>
  <si>
    <t>Bureau ENP.M01</t>
  </si>
  <si>
    <t>Bureau ENP.M02</t>
  </si>
  <si>
    <t>Bureau ENP.M03</t>
  </si>
  <si>
    <t>Bureau scolarité</t>
  </si>
  <si>
    <t>Salle de réunion</t>
  </si>
  <si>
    <t>Reprographie administration</t>
  </si>
  <si>
    <t>SDR</t>
  </si>
  <si>
    <t>WC</t>
  </si>
  <si>
    <t>Local photo</t>
  </si>
  <si>
    <t>Bureau enseignant</t>
  </si>
  <si>
    <t>Bureau enseignant 2 places</t>
  </si>
  <si>
    <r>
      <t>Atelier 4</t>
    </r>
    <r>
      <rPr>
        <vertAlign val="superscript"/>
        <sz val="8"/>
        <color indexed="8"/>
        <rFont val="Arial"/>
        <family val="2"/>
      </rPr>
      <t>ème</t>
    </r>
    <r>
      <rPr>
        <sz val="8"/>
        <color indexed="8"/>
        <rFont val="Arial"/>
        <family val="2"/>
      </rPr>
      <t xml:space="preserve"> année</t>
    </r>
  </si>
  <si>
    <t>MIS</t>
  </si>
  <si>
    <r>
      <t>Atelier 5</t>
    </r>
    <r>
      <rPr>
        <vertAlign val="superscript"/>
        <sz val="8"/>
        <color indexed="8"/>
        <rFont val="Arial"/>
        <family val="2"/>
      </rPr>
      <t>ème</t>
    </r>
    <r>
      <rPr>
        <sz val="8"/>
        <color indexed="8"/>
        <rFont val="Arial"/>
        <family val="2"/>
      </rPr>
      <t xml:space="preserve"> année</t>
    </r>
  </si>
  <si>
    <t>Bureau élèves</t>
  </si>
  <si>
    <t>Salle de cours</t>
  </si>
  <si>
    <r>
      <t>Atelier 1</t>
    </r>
    <r>
      <rPr>
        <vertAlign val="superscript"/>
        <sz val="8"/>
        <color indexed="8"/>
        <rFont val="Arial"/>
        <family val="2"/>
      </rPr>
      <t>ère</t>
    </r>
    <r>
      <rPr>
        <sz val="8"/>
        <color indexed="8"/>
        <rFont val="Arial"/>
        <family val="2"/>
      </rPr>
      <t xml:space="preserve"> année</t>
    </r>
  </si>
  <si>
    <t>Labo de langues</t>
  </si>
  <si>
    <t>Local scolarité</t>
  </si>
  <si>
    <t>Local technique</t>
  </si>
  <si>
    <t>Local entretien</t>
  </si>
  <si>
    <t>PALIER</t>
  </si>
  <si>
    <t>Escaliers + palier</t>
  </si>
  <si>
    <t>Sas local technique</t>
  </si>
  <si>
    <t>Local ventilation</t>
  </si>
  <si>
    <r>
      <t>Atelier 2</t>
    </r>
    <r>
      <rPr>
        <vertAlign val="superscript"/>
        <sz val="8"/>
        <color indexed="8"/>
        <rFont val="Arial"/>
        <family val="2"/>
      </rPr>
      <t>ème</t>
    </r>
    <r>
      <rPr>
        <sz val="8"/>
        <color indexed="8"/>
        <rFont val="Arial"/>
        <family val="2"/>
      </rPr>
      <t xml:space="preserve"> année</t>
    </r>
  </si>
  <si>
    <r>
      <t>Atelier 3</t>
    </r>
    <r>
      <rPr>
        <vertAlign val="superscript"/>
        <sz val="8"/>
        <color indexed="8"/>
        <rFont val="Arial"/>
        <family val="2"/>
      </rPr>
      <t>ème</t>
    </r>
    <r>
      <rPr>
        <sz val="8"/>
        <color indexed="8"/>
        <rFont val="Arial"/>
        <family val="2"/>
      </rPr>
      <t xml:space="preserve"> année</t>
    </r>
  </si>
  <si>
    <t>Salle informatique</t>
  </si>
  <si>
    <t>Salle de conférence</t>
  </si>
  <si>
    <t>Réserve</t>
  </si>
  <si>
    <t>SDI</t>
  </si>
  <si>
    <t>Palier</t>
  </si>
  <si>
    <t>Locale chaufferie</t>
  </si>
  <si>
    <t>Ascenseur</t>
  </si>
  <si>
    <t>Sanitaire</t>
  </si>
  <si>
    <t>Bureau ENP 3.01</t>
  </si>
  <si>
    <t>Bureau ENP 3.02</t>
  </si>
  <si>
    <t>Bureau ENP 3.04</t>
  </si>
  <si>
    <t>Bureau ENP 3.05</t>
  </si>
  <si>
    <t>Bureau ENP 3.06</t>
  </si>
  <si>
    <t>SAS T001</t>
  </si>
  <si>
    <t>Hall T002</t>
  </si>
  <si>
    <t>Couloir T003</t>
  </si>
  <si>
    <t>Bureau BDE T004</t>
  </si>
  <si>
    <t>Locaux associatif T005</t>
  </si>
  <si>
    <t xml:space="preserve">Locaux rangement T009 </t>
  </si>
  <si>
    <t>Locaux rangement T008</t>
  </si>
  <si>
    <t>Locaux rangement T007</t>
  </si>
  <si>
    <t>Locaux rangement T006</t>
  </si>
  <si>
    <t>Locaux rangement T014</t>
  </si>
  <si>
    <t>Escalier T022 (tous niveaux)</t>
  </si>
  <si>
    <t>Escalier T015 (tous niveaux)</t>
  </si>
  <si>
    <t>Ascenseur 2 faces vitrées</t>
  </si>
  <si>
    <t>Stockage patrimoine T013</t>
  </si>
  <si>
    <t>Atelier T012</t>
  </si>
  <si>
    <t>Salle de musique T011</t>
  </si>
  <si>
    <t>TGBT T010</t>
  </si>
  <si>
    <t>Chaufferie T016</t>
  </si>
  <si>
    <t>Local ménage T020</t>
  </si>
  <si>
    <t>Couloir T017</t>
  </si>
  <si>
    <t>Sanitaires T018</t>
  </si>
  <si>
    <t>Sanitaires T019</t>
  </si>
  <si>
    <t>Abord coté jardin</t>
  </si>
  <si>
    <t>Parking</t>
  </si>
  <si>
    <t>Salles de cours de langues T102</t>
  </si>
  <si>
    <t>Salles de cours de langues T103</t>
  </si>
  <si>
    <t>Salles TD T110</t>
  </si>
  <si>
    <t>Salles TD T111</t>
  </si>
  <si>
    <t>Salles TD T112</t>
  </si>
  <si>
    <t>Bureau enseignements langues T107 / 108</t>
  </si>
  <si>
    <t>Tisanerie T106</t>
  </si>
  <si>
    <t>Local DSI de proximité T105</t>
  </si>
  <si>
    <t>Local réseau T104</t>
  </si>
  <si>
    <t>Sanitaires T113</t>
  </si>
  <si>
    <t>Sanitaires T114</t>
  </si>
  <si>
    <t>Circulation T109</t>
  </si>
  <si>
    <t>Circulation T101</t>
  </si>
  <si>
    <t>Salle info langues T202</t>
  </si>
  <si>
    <t>Salle info langues T203</t>
  </si>
  <si>
    <t>Salle info langues T206</t>
  </si>
  <si>
    <t>Salle info langues T211</t>
  </si>
  <si>
    <t>Salles de TD T207</t>
  </si>
  <si>
    <t>Salle syndical</t>
  </si>
  <si>
    <t>Local stockage T213</t>
  </si>
  <si>
    <t>Sanitaires T208</t>
  </si>
  <si>
    <t>Sanitaires T209</t>
  </si>
  <si>
    <t>Circulation T205</t>
  </si>
  <si>
    <t>Circulation T201</t>
  </si>
  <si>
    <r>
      <t>Bâtiment 3 ("</t>
    </r>
    <r>
      <rPr>
        <b/>
        <i/>
        <sz val="11"/>
        <color rgb="FFC00000"/>
        <rFont val="Arial"/>
        <family val="2"/>
      </rPr>
      <t>Chocolaterie</t>
    </r>
    <r>
      <rPr>
        <b/>
        <sz val="11"/>
        <color rgb="FFC00000"/>
        <rFont val="Arial"/>
        <family val="2"/>
      </rPr>
      <t>")
9 rue de la chocolaterie
41034 Blois</t>
    </r>
  </si>
  <si>
    <t>Surface 
(une face)</t>
  </si>
  <si>
    <t>Bâtiment 1</t>
  </si>
  <si>
    <t>Bâtiment 2</t>
  </si>
  <si>
    <t>Bâtiment 3</t>
  </si>
  <si>
    <t>Bâtiment 4</t>
  </si>
  <si>
    <t>Fréquence mensuelle</t>
  </si>
  <si>
    <t>Consommables sanitaires</t>
  </si>
  <si>
    <t xml:space="preserve">Sortie/rentrée containers poubelles </t>
  </si>
  <si>
    <t xml:space="preserve">Nombres de containers </t>
  </si>
  <si>
    <t>Savon</t>
  </si>
  <si>
    <t>Papier hygienique</t>
  </si>
  <si>
    <t>Balayette WC</t>
  </si>
  <si>
    <t>Type produit</t>
  </si>
  <si>
    <t>Nombre de personne par jour estimé</t>
  </si>
  <si>
    <t xml:space="preserve">Homme </t>
  </si>
  <si>
    <t>Femme</t>
  </si>
  <si>
    <t>Désodorisants WC</t>
  </si>
  <si>
    <t>Sous-sol</t>
  </si>
  <si>
    <t>RDC</t>
  </si>
  <si>
    <t>1er étage</t>
  </si>
  <si>
    <t>2ème étage</t>
  </si>
  <si>
    <t xml:space="preserve">RDC + PARKING + Parvis </t>
  </si>
  <si>
    <t>3ème étage</t>
  </si>
  <si>
    <t>Mezzanine RDC</t>
  </si>
  <si>
    <r>
      <t>Bâtiment 4 ("</t>
    </r>
    <r>
      <rPr>
        <b/>
        <i/>
        <sz val="11"/>
        <color rgb="FFC00000"/>
        <rFont val="Arial"/>
        <family val="2"/>
      </rPr>
      <t>Tillion</t>
    </r>
    <r>
      <rPr>
        <b/>
        <sz val="11"/>
        <color rgb="FFC00000"/>
        <rFont val="Arial"/>
        <family val="2"/>
      </rPr>
      <t>")
Rue germaine Tillion
41000 Blois</t>
    </r>
  </si>
  <si>
    <t>Labo végétal</t>
  </si>
  <si>
    <t>Bureau ENP 2.01</t>
  </si>
  <si>
    <t>Bureau ENP 2.02</t>
  </si>
  <si>
    <t>147,00 m²</t>
  </si>
  <si>
    <t>82,00m²</t>
  </si>
  <si>
    <t>83,00m²</t>
  </si>
  <si>
    <t>Bureau ENP 2.03</t>
  </si>
  <si>
    <t>Jour de passage</t>
  </si>
  <si>
    <t>x</t>
  </si>
  <si>
    <t>Spray Méthode (Ateliers 4A et 5A)</t>
  </si>
  <si>
    <t>Entretien courant</t>
  </si>
  <si>
    <t xml:space="preserve">Code Local </t>
  </si>
  <si>
    <t>Nature Sol</t>
  </si>
  <si>
    <t>Abords</t>
  </si>
  <si>
    <t>Béton brut</t>
  </si>
  <si>
    <t>Amphithéâtre</t>
  </si>
  <si>
    <t>BETP</t>
  </si>
  <si>
    <t>Béton peint</t>
  </si>
  <si>
    <t>CAIL</t>
  </si>
  <si>
    <t>Caillebotis</t>
  </si>
  <si>
    <t>Carrelage</t>
  </si>
  <si>
    <t>Atelier</t>
  </si>
  <si>
    <t>Moquette</t>
  </si>
  <si>
    <t>Bibliothèque</t>
  </si>
  <si>
    <t>PNAT</t>
  </si>
  <si>
    <t>Pierre naturelle</t>
  </si>
  <si>
    <t xml:space="preserve">Bureaux  </t>
  </si>
  <si>
    <t>Thermoplastique</t>
  </si>
  <si>
    <t>PAQ</t>
  </si>
  <si>
    <t>Parquet</t>
  </si>
  <si>
    <t>CHA</t>
  </si>
  <si>
    <t>Chambre</t>
  </si>
  <si>
    <t>Bois</t>
  </si>
  <si>
    <t>Circulations</t>
  </si>
  <si>
    <t>CUI</t>
  </si>
  <si>
    <t>Cuisine</t>
  </si>
  <si>
    <t>Hall</t>
  </si>
  <si>
    <t>INF</t>
  </si>
  <si>
    <t>Infirmerie</t>
  </si>
  <si>
    <t>Laboratoire</t>
  </si>
  <si>
    <t>Locaux techniques</t>
  </si>
  <si>
    <t>Magasin de stockage</t>
  </si>
  <si>
    <t>OFF</t>
  </si>
  <si>
    <t>Office</t>
  </si>
  <si>
    <t>Salle de courss</t>
  </si>
  <si>
    <t>Salle de détente</t>
  </si>
  <si>
    <t>Salle de reprographie/coursrier</t>
  </si>
  <si>
    <t>Salle divers</t>
  </si>
  <si>
    <t>STE</t>
  </si>
  <si>
    <t>Salle technique</t>
  </si>
  <si>
    <t>VES</t>
  </si>
  <si>
    <t>Vestiaires</t>
  </si>
  <si>
    <t>Spray</t>
  </si>
  <si>
    <t>Shampoing</t>
  </si>
  <si>
    <t>Décapage</t>
  </si>
  <si>
    <t>TPI</t>
  </si>
  <si>
    <t>Traitement pierre naturelle</t>
  </si>
  <si>
    <t>VIT</t>
  </si>
  <si>
    <t>Lavage des vitres sur les deux faces</t>
  </si>
  <si>
    <t>COU</t>
  </si>
  <si>
    <t>Couvertine</t>
  </si>
  <si>
    <t>Page Garde</t>
  </si>
  <si>
    <t xml:space="preserve">Définitions des abréviations: </t>
  </si>
  <si>
    <t>Annexe 1 au CCTP : Description des locaux avec surface et fréquence de passage</t>
  </si>
  <si>
    <t>Nombre de distributeurs/produits dans le bâtiment concerné</t>
  </si>
  <si>
    <t>Poubelle WC femme (dans WC)</t>
  </si>
  <si>
    <t>Poubelle WC (papier, à coté des lavabos)</t>
  </si>
  <si>
    <t>Bâtiment 5</t>
  </si>
  <si>
    <t>Container Jaune ( déchets valorisables)</t>
  </si>
  <si>
    <t>Container Gris ( déchets non  valorisables)</t>
  </si>
  <si>
    <t>Filet urinoir</t>
  </si>
  <si>
    <t>Bureau H11- H12</t>
  </si>
  <si>
    <t>Salle A01</t>
  </si>
  <si>
    <t>Essuie-mains</t>
  </si>
  <si>
    <t>Poubelle WC (papier, à côté des lavabos)</t>
  </si>
  <si>
    <t>Papier hygiénique</t>
  </si>
  <si>
    <t>Bureau B06</t>
  </si>
  <si>
    <t>Bureau B05</t>
  </si>
  <si>
    <t>Salle C08 Laboratoire</t>
  </si>
  <si>
    <t>Salle C07 Atelier GREMAN</t>
  </si>
  <si>
    <t>Salle de pause et salle de réunion C01</t>
  </si>
  <si>
    <t>Salle C19 Laboratoire</t>
  </si>
  <si>
    <t>Salle de pause D05</t>
  </si>
  <si>
    <t>Local stockage près ascenseur</t>
  </si>
  <si>
    <t>Laverie</t>
  </si>
  <si>
    <t>Réserve stockage Petit Amphi</t>
  </si>
  <si>
    <t>Local CTA Petit Amphi</t>
  </si>
  <si>
    <t>Réserve stockage Salle Polyvalente</t>
  </si>
  <si>
    <t>Local CTA Salle Polyvalente</t>
  </si>
  <si>
    <t>Escalier secours parking côté Desfrays</t>
  </si>
  <si>
    <t>Escalier secours parking côté rue Chocolaterie</t>
  </si>
  <si>
    <t>Local poubelle parking</t>
  </si>
  <si>
    <t>Local ménage parking</t>
  </si>
  <si>
    <t>TGBT Sous-sol</t>
  </si>
  <si>
    <t>Sous-station</t>
  </si>
  <si>
    <t>Circulation Locaux Techniques Sous-sol</t>
  </si>
  <si>
    <t>Local stockage nettoyage voitures</t>
  </si>
  <si>
    <t>Local autocom Sous-sol Gambetta</t>
  </si>
  <si>
    <r>
      <t>Bâtiment 5 ("</t>
    </r>
    <r>
      <rPr>
        <b/>
        <i/>
        <sz val="11"/>
        <color rgb="FFC00000"/>
        <rFont val="Arial"/>
        <family val="2"/>
      </rPr>
      <t>Gymnase</t>
    </r>
    <r>
      <rPr>
        <b/>
        <sz val="11"/>
        <color rgb="FFC00000"/>
        <rFont val="Arial"/>
        <family val="2"/>
      </rPr>
      <t>")
Rue germaine Tillion
41000 Blois</t>
    </r>
  </si>
  <si>
    <t>Hall d'accueil</t>
  </si>
  <si>
    <t>Loge de gardien</t>
  </si>
  <si>
    <t>Sanitaire publique H</t>
  </si>
  <si>
    <t>Sanitaire publique F</t>
  </si>
  <si>
    <t>Local d'entretien</t>
  </si>
  <si>
    <t>Local infirmerie - contrôle anti-dopage</t>
  </si>
  <si>
    <t>Salle multisport</t>
  </si>
  <si>
    <t>Vestiaires joueurs 1</t>
  </si>
  <si>
    <t>Vestiaires joueurs 2</t>
  </si>
  <si>
    <t>Vestiaires joueurs 3</t>
  </si>
  <si>
    <t>Vestiaires joueurs 4</t>
  </si>
  <si>
    <t>Vestiaires enseignants / arbitres 1</t>
  </si>
  <si>
    <t>Vestiaires enseignants / arbitres 2</t>
  </si>
  <si>
    <t>Sanitaires joueurs F</t>
  </si>
  <si>
    <t>Sanitaires joueurs H</t>
  </si>
  <si>
    <t>Locaux stockage INSA</t>
  </si>
  <si>
    <t>Locaux stockage Associatif</t>
  </si>
  <si>
    <t>Local stockage poteau volley/badminton</t>
  </si>
  <si>
    <t>Local TGBT</t>
  </si>
  <si>
    <t>Local Technique</t>
  </si>
  <si>
    <t>Local CTA Salle multisport</t>
  </si>
  <si>
    <t>Local Déchets</t>
  </si>
  <si>
    <t>SPT</t>
  </si>
  <si>
    <t>Sol PVC sportif de classe P1</t>
  </si>
  <si>
    <t xml:space="preserve">Le nettoyage de la vitrerie sera faire une fois par an, avant la période de fermeture annuelle d'été (soit pendant les 3 premières semaines de Juillet et les 2 dernières semaines de Août). </t>
  </si>
  <si>
    <t>Entretien de la vitrerie intérieur et extérieur</t>
  </si>
  <si>
    <t>Entretien mécanique monobrosse avec produit adapté spécifié dans la NF EN 14904</t>
  </si>
  <si>
    <t>Entretien mécanique monobrosse ou autolaveuse</t>
  </si>
  <si>
    <t xml:space="preserve">1108,80 m2 </t>
  </si>
  <si>
    <t>1108,80 m2</t>
  </si>
  <si>
    <t>320 m2</t>
  </si>
  <si>
    <t>Marché n°2025-10 - Lot 1 : Campus de Blois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</si>
</sst>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&quot; m²&quot;"/>
  </numFmts>
  <fonts count="2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rgb="FFC00000"/>
      <name val="Arial"/>
      <family val="2"/>
    </font>
    <font>
      <sz val="8"/>
      <color rgb="FF000000"/>
      <name val="Arial"/>
      <family val="2"/>
    </font>
    <font>
      <b/>
      <i/>
      <sz val="11"/>
      <color rgb="FFC00000"/>
      <name val="Arial"/>
      <family val="2"/>
    </font>
    <font>
      <vertAlign val="superscript"/>
      <sz val="8"/>
      <color indexed="8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AC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E4D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2" xfId="0" applyFont="1" applyFill="1" applyBorder="1" applyProtection="1">
      <protection hidden="1"/>
    </xf>
    <xf numFmtId="1" fontId="1" fillId="0" borderId="3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Font="1" applyBorder="1" applyProtection="1">
      <protection hidden="1"/>
    </xf>
    <xf numFmtId="0" fontId="1" fillId="0" borderId="4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1" fillId="6" borderId="2" xfId="0" applyFont="1" applyFill="1" applyBorder="1" applyProtection="1">
      <protection hidden="1"/>
    </xf>
    <xf numFmtId="1" fontId="1" fillId="6" borderId="3" xfId="0" applyNumberFormat="1" applyFont="1" applyFill="1" applyBorder="1" applyAlignment="1" applyProtection="1">
      <alignment horizontal="center" vertical="center"/>
      <protection hidden="1"/>
    </xf>
    <xf numFmtId="164" fontId="1" fillId="6" borderId="3" xfId="0" applyNumberFormat="1" applyFont="1" applyFill="1" applyBorder="1" applyAlignment="1" applyProtection="1">
      <alignment horizontal="center" vertical="center"/>
      <protection hidden="1"/>
    </xf>
    <xf numFmtId="0" fontId="5" fillId="6" borderId="2" xfId="0" applyFont="1" applyFill="1" applyBorder="1" applyAlignment="1">
      <alignment horizontal="center"/>
    </xf>
    <xf numFmtId="0" fontId="1" fillId="6" borderId="4" xfId="0" applyNumberFormat="1" applyFont="1" applyFill="1" applyBorder="1" applyAlignment="1" applyProtection="1">
      <alignment vertical="center"/>
      <protection hidden="1"/>
    </xf>
    <xf numFmtId="0" fontId="1" fillId="6" borderId="1" xfId="0" applyNumberFormat="1" applyFont="1" applyFill="1" applyBorder="1" applyAlignment="1" applyProtection="1">
      <alignment vertical="center"/>
      <protection hidden="1"/>
    </xf>
    <xf numFmtId="1" fontId="1" fillId="6" borderId="7" xfId="0" applyNumberFormat="1" applyFont="1" applyFill="1" applyBorder="1" applyAlignment="1" applyProtection="1">
      <alignment horizontal="center" vertical="center"/>
      <protection hidden="1"/>
    </xf>
    <xf numFmtId="164" fontId="1" fillId="6" borderId="7" xfId="0" applyNumberFormat="1" applyFont="1" applyFill="1" applyBorder="1" applyAlignment="1" applyProtection="1">
      <alignment horizontal="center" vertical="center"/>
      <protection hidden="1"/>
    </xf>
    <xf numFmtId="0" fontId="5" fillId="6" borderId="6" xfId="0" applyFont="1" applyFill="1" applyBorder="1" applyAlignment="1">
      <alignment horizontal="center"/>
    </xf>
    <xf numFmtId="1" fontId="1" fillId="6" borderId="2" xfId="0" applyNumberFormat="1" applyFont="1" applyFill="1" applyBorder="1" applyAlignment="1" applyProtection="1">
      <alignment horizontal="center" vertical="center"/>
      <protection hidden="1"/>
    </xf>
    <xf numFmtId="164" fontId="1" fillId="6" borderId="2" xfId="0" applyNumberFormat="1" applyFont="1" applyFill="1" applyBorder="1" applyAlignment="1" applyProtection="1">
      <alignment horizontal="center" vertical="center"/>
      <protection hidden="1"/>
    </xf>
    <xf numFmtId="2" fontId="1" fillId="6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>
      <alignment horizontal="center"/>
    </xf>
    <xf numFmtId="0" fontId="8" fillId="0" borderId="2" xfId="0" applyFont="1" applyBorder="1" applyProtection="1">
      <protection hidden="1"/>
    </xf>
    <xf numFmtId="0" fontId="8" fillId="0" borderId="4" xfId="0" applyNumberFormat="1" applyFont="1" applyFill="1" applyBorder="1" applyAlignment="1" applyProtection="1">
      <alignment vertical="center"/>
      <protection hidden="1"/>
    </xf>
    <xf numFmtId="0" fontId="8" fillId="6" borderId="2" xfId="0" applyFont="1" applyFill="1" applyBorder="1" applyProtection="1">
      <protection hidden="1"/>
    </xf>
    <xf numFmtId="164" fontId="1" fillId="0" borderId="3" xfId="0" quotePrefix="1" applyNumberFormat="1" applyFont="1" applyFill="1" applyBorder="1" applyAlignment="1" applyProtection="1">
      <alignment horizontal="center" vertical="center"/>
      <protection hidden="1"/>
    </xf>
    <xf numFmtId="164" fontId="1" fillId="6" borderId="3" xfId="0" quotePrefix="1" applyNumberFormat="1" applyFont="1" applyFill="1" applyBorder="1" applyAlignment="1" applyProtection="1">
      <alignment horizontal="center" vertical="center"/>
      <protection hidden="1"/>
    </xf>
    <xf numFmtId="0" fontId="3" fillId="8" borderId="4" xfId="0" applyNumberFormat="1" applyFont="1" applyFill="1" applyBorder="1" applyAlignment="1" applyProtection="1">
      <alignment horizontal="right" vertical="center"/>
      <protection hidden="1"/>
    </xf>
    <xf numFmtId="0" fontId="8" fillId="6" borderId="4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top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>
      <alignment horizontal="center" vertical="center"/>
    </xf>
    <xf numFmtId="0" fontId="11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6" fillId="2" borderId="0" xfId="0" applyFont="1" applyFill="1" applyAlignment="1">
      <alignment vertical="top"/>
    </xf>
    <xf numFmtId="0" fontId="15" fillId="0" borderId="0" xfId="0" applyFont="1" applyAlignment="1">
      <alignment horizontal="right" vertical="top" wrapText="1"/>
    </xf>
    <xf numFmtId="0" fontId="14" fillId="0" borderId="0" xfId="0" applyFont="1" applyFill="1" applyAlignment="1">
      <alignment horizontal="center"/>
    </xf>
    <xf numFmtId="1" fontId="2" fillId="9" borderId="0" xfId="0" applyNumberFormat="1" applyFont="1" applyFill="1" applyBorder="1" applyAlignment="1" applyProtection="1">
      <alignment horizontal="center" vertical="center" wrapText="1"/>
      <protection hidden="1"/>
    </xf>
    <xf numFmtId="1" fontId="2" fillId="9" borderId="0" xfId="0" applyNumberFormat="1" applyFont="1" applyFill="1" applyBorder="1" applyAlignment="1" applyProtection="1">
      <alignment vertical="center"/>
      <protection hidden="1"/>
    </xf>
    <xf numFmtId="1" fontId="1" fillId="9" borderId="0" xfId="0" applyNumberFormat="1" applyFont="1" applyFill="1" applyBorder="1" applyAlignment="1" applyProtection="1">
      <alignment horizontal="center" vertical="center"/>
      <protection hidden="1"/>
    </xf>
    <xf numFmtId="164" fontId="1" fillId="9" borderId="0" xfId="0" applyNumberFormat="1" applyFont="1" applyFill="1" applyBorder="1" applyAlignment="1" applyProtection="1">
      <alignment horizontal="center" vertical="center"/>
      <protection hidden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horizontal="center" vertical="center"/>
    </xf>
    <xf numFmtId="0" fontId="11" fillId="9" borderId="0" xfId="0" applyFont="1" applyFill="1"/>
    <xf numFmtId="0" fontId="8" fillId="9" borderId="2" xfId="0" applyFont="1" applyFill="1" applyBorder="1" applyProtection="1">
      <protection hidden="1"/>
    </xf>
    <xf numFmtId="1" fontId="1" fillId="9" borderId="3" xfId="0" applyNumberFormat="1" applyFont="1" applyFill="1" applyBorder="1" applyAlignment="1" applyProtection="1">
      <alignment horizontal="center" vertical="center"/>
      <protection hidden="1"/>
    </xf>
    <xf numFmtId="164" fontId="1" fillId="9" borderId="3" xfId="0" applyNumberFormat="1" applyFont="1" applyFill="1" applyBorder="1" applyAlignment="1" applyProtection="1">
      <alignment horizontal="center" vertical="center"/>
      <protection hidden="1"/>
    </xf>
    <xf numFmtId="0" fontId="5" fillId="9" borderId="2" xfId="0" applyFont="1" applyFill="1" applyBorder="1" applyAlignment="1">
      <alignment horizontal="center"/>
    </xf>
    <xf numFmtId="2" fontId="1" fillId="9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Protection="1">
      <protection hidden="1"/>
    </xf>
    <xf numFmtId="0" fontId="18" fillId="0" borderId="0" xfId="0" applyFont="1" applyFill="1"/>
    <xf numFmtId="1" fontId="2" fillId="6" borderId="2" xfId="0" applyNumberFormat="1" applyFont="1" applyFill="1" applyBorder="1" applyAlignment="1" applyProtection="1">
      <alignment vertical="center"/>
      <protection hidden="1"/>
    </xf>
    <xf numFmtId="0" fontId="1" fillId="6" borderId="2" xfId="0" applyFont="1" applyFill="1" applyBorder="1"/>
    <xf numFmtId="1" fontId="2" fillId="6" borderId="4" xfId="0" applyNumberFormat="1" applyFont="1" applyFill="1" applyBorder="1" applyAlignment="1" applyProtection="1">
      <alignment vertical="center"/>
      <protection hidden="1"/>
    </xf>
    <xf numFmtId="0" fontId="5" fillId="6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" fillId="6" borderId="2" xfId="0" applyFont="1" applyFill="1" applyBorder="1" applyAlignment="1">
      <alignment vertical="center"/>
    </xf>
    <xf numFmtId="0" fontId="14" fillId="0" borderId="0" xfId="0" applyFont="1" applyFill="1" applyAlignment="1">
      <alignment horizontal="center"/>
    </xf>
    <xf numFmtId="0" fontId="20" fillId="10" borderId="2" xfId="0" applyFont="1" applyFill="1" applyBorder="1" applyProtection="1">
      <protection hidden="1"/>
    </xf>
    <xf numFmtId="0" fontId="0" fillId="6" borderId="2" xfId="0" applyFill="1" applyBorder="1"/>
    <xf numFmtId="0" fontId="12" fillId="0" borderId="0" xfId="0" applyFont="1" applyAlignment="1"/>
    <xf numFmtId="0" fontId="14" fillId="0" borderId="0" xfId="0" applyFont="1" applyFill="1" applyAlignment="1"/>
    <xf numFmtId="0" fontId="4" fillId="3" borderId="8" xfId="0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4" fillId="3" borderId="8" xfId="0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/>
    <xf numFmtId="9" fontId="11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8" fillId="0" borderId="2" xfId="0" applyFont="1" applyFill="1" applyBorder="1"/>
    <xf numFmtId="0" fontId="5" fillId="12" borderId="2" xfId="0" applyFont="1" applyFill="1" applyBorder="1" applyAlignment="1">
      <alignment horizontal="center"/>
    </xf>
    <xf numFmtId="0" fontId="1" fillId="12" borderId="2" xfId="0" applyFont="1" applyFill="1" applyBorder="1" applyProtection="1">
      <protection hidden="1"/>
    </xf>
    <xf numFmtId="1" fontId="1" fillId="12" borderId="2" xfId="0" applyNumberFormat="1" applyFont="1" applyFill="1" applyBorder="1" applyAlignment="1" applyProtection="1">
      <alignment horizontal="center" vertical="center"/>
      <protection hidden="1"/>
    </xf>
    <xf numFmtId="164" fontId="1" fillId="12" borderId="2" xfId="0" applyNumberFormat="1" applyFont="1" applyFill="1" applyBorder="1" applyAlignment="1" applyProtection="1">
      <alignment horizontal="center" vertical="center"/>
      <protection hidden="1"/>
    </xf>
    <xf numFmtId="1" fontId="1" fillId="12" borderId="3" xfId="0" applyNumberFormat="1" applyFont="1" applyFill="1" applyBorder="1" applyAlignment="1" applyProtection="1">
      <alignment horizontal="center" vertical="center"/>
      <protection hidden="1"/>
    </xf>
    <xf numFmtId="164" fontId="1" fillId="12" borderId="3" xfId="0" applyNumberFormat="1" applyFont="1" applyFill="1" applyBorder="1" applyAlignment="1" applyProtection="1">
      <alignment horizontal="center" vertical="center"/>
      <protection hidden="1"/>
    </xf>
    <xf numFmtId="0" fontId="1" fillId="12" borderId="4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center" vertical="center"/>
    </xf>
    <xf numFmtId="0" fontId="5" fillId="12" borderId="2" xfId="0" applyFont="1" applyFill="1" applyBorder="1"/>
    <xf numFmtId="164" fontId="5" fillId="12" borderId="2" xfId="0" applyNumberFormat="1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2" fontId="1" fillId="12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/>
    <xf numFmtId="164" fontId="5" fillId="0" borderId="2" xfId="0" applyNumberFormat="1" applyFont="1" applyFill="1" applyBorder="1" applyAlignment="1">
      <alignment horizontal="center" vertical="center"/>
    </xf>
    <xf numFmtId="0" fontId="8" fillId="12" borderId="2" xfId="0" applyFont="1" applyFill="1" applyBorder="1" applyProtection="1">
      <protection hidden="1"/>
    </xf>
    <xf numFmtId="0" fontId="14" fillId="0" borderId="0" xfId="0" applyFont="1" applyFill="1" applyAlignment="1">
      <alignment horizontal="left"/>
    </xf>
    <xf numFmtId="0" fontId="12" fillId="11" borderId="0" xfId="0" applyFont="1" applyFill="1" applyAlignment="1"/>
    <xf numFmtId="0" fontId="5" fillId="9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18" fillId="0" borderId="8" xfId="0" applyFont="1" applyFill="1" applyBorder="1" applyAlignment="1">
      <alignment horizontal="left"/>
    </xf>
    <xf numFmtId="0" fontId="18" fillId="0" borderId="3" xfId="0" applyFont="1" applyFill="1" applyBorder="1" applyAlignment="1">
      <alignment horizontal="left"/>
    </xf>
    <xf numFmtId="0" fontId="18" fillId="0" borderId="2" xfId="0" applyFont="1" applyFill="1" applyBorder="1" applyAlignment="1">
      <alignment horizontal="center"/>
    </xf>
    <xf numFmtId="0" fontId="4" fillId="3" borderId="10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 wrapText="1"/>
      <protection hidden="1"/>
    </xf>
    <xf numFmtId="0" fontId="4" fillId="3" borderId="11" xfId="0" applyFont="1" applyFill="1" applyBorder="1" applyAlignment="1" applyProtection="1">
      <alignment horizontal="center" vertical="center" wrapText="1"/>
      <protection hidden="1"/>
    </xf>
    <xf numFmtId="0" fontId="4" fillId="3" borderId="12" xfId="0" applyFont="1" applyFill="1" applyBorder="1" applyAlignment="1" applyProtection="1">
      <alignment horizontal="center" vertical="center" wrapText="1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top"/>
    </xf>
    <xf numFmtId="0" fontId="4" fillId="3" borderId="8" xfId="0" applyFont="1" applyFill="1" applyBorder="1" applyAlignment="1" applyProtection="1">
      <alignment horizontal="center" vertical="center" wrapText="1"/>
      <protection hidden="1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0" fontId="11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11" fillId="7" borderId="8" xfId="0" applyFont="1" applyFill="1" applyBorder="1" applyAlignment="1">
      <alignment horizontal="center"/>
    </xf>
    <xf numFmtId="0" fontId="11" fillId="7" borderId="9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164" fontId="4" fillId="3" borderId="2" xfId="0" applyNumberFormat="1" applyFont="1" applyFill="1" applyBorder="1" applyAlignment="1" applyProtection="1">
      <alignment horizontal="center" vertical="center"/>
      <protection hidden="1"/>
    </xf>
    <xf numFmtId="0" fontId="4" fillId="5" borderId="6" xfId="0" applyFont="1" applyFill="1" applyBorder="1" applyAlignment="1" applyProtection="1">
      <alignment horizontal="center" vertical="center" wrapText="1"/>
      <protection hidden="1"/>
    </xf>
    <xf numFmtId="0" fontId="4" fillId="5" borderId="4" xfId="0" applyFont="1" applyFill="1" applyBorder="1" applyAlignment="1" applyProtection="1">
      <alignment horizontal="center" vertical="center" wrapText="1"/>
      <protection hidden="1"/>
    </xf>
    <xf numFmtId="0" fontId="11" fillId="3" borderId="2" xfId="0" applyFont="1" applyFill="1" applyBorder="1" applyAlignment="1">
      <alignment horizontal="center"/>
    </xf>
    <xf numFmtId="1" fontId="2" fillId="4" borderId="6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right"/>
    </xf>
    <xf numFmtId="0" fontId="7" fillId="0" borderId="0" xfId="0" applyFont="1" applyFill="1" applyBorder="1" applyAlignment="1" applyProtection="1">
      <alignment horizontal="left" vertical="top" wrapText="1"/>
      <protection hidden="1"/>
    </xf>
    <xf numFmtId="0" fontId="15" fillId="0" borderId="0" xfId="0" applyFont="1" applyAlignment="1">
      <alignment horizontal="right" vertical="top" wrapText="1"/>
    </xf>
    <xf numFmtId="0" fontId="18" fillId="0" borderId="8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" fontId="2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center"/>
    </xf>
    <xf numFmtId="164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14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0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E4D6"/>
      <color rgb="FFFFF6DD"/>
      <color rgb="FFFEF8F4"/>
      <color rgb="FF264178"/>
      <color rgb="FF2B4985"/>
      <color rgb="FFAC000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76202</xdr:rowOff>
    </xdr:from>
    <xdr:to>
      <xdr:col>1</xdr:col>
      <xdr:colOff>1278306</xdr:colOff>
      <xdr:row>3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50D1469-6950-4F8C-8255-10DE9F2B9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257177"/>
          <a:ext cx="1840281" cy="4476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5CF354-B607-4F3F-9D26-FF00171E6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111125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88CA5D-106E-4F14-8E98-E86EE6BC5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1ED69B-839A-4B08-BBD4-4E9C072CD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172E24-FCAD-4FC1-BF52-4E5DFC1ED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6A7751-02D9-4016-8A9B-77464ECAA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161927</xdr:rowOff>
    </xdr:from>
    <xdr:to>
      <xdr:col>1</xdr:col>
      <xdr:colOff>1320800</xdr:colOff>
      <xdr:row>4</xdr:row>
      <xdr:rowOff>106470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9E6447-C5B9-4770-B989-7B99DE16D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7"/>
          <a:ext cx="3086101" cy="665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C2" sqref="C2"/>
    </sheetView>
  </sheetViews>
  <sheetFormatPr baseColWidth="10" defaultRowHeight="15" x14ac:dyDescent="0.25"/>
  <cols>
    <col min="2" max="2" width="31.140625" bestFit="1" customWidth="1"/>
    <col min="5" max="5" width="16.28515625" bestFit="1" customWidth="1"/>
  </cols>
  <sheetData>
    <row r="1" spans="1:13" x14ac:dyDescent="0.25">
      <c r="A1" s="35"/>
      <c r="B1" s="35"/>
      <c r="C1" s="35"/>
      <c r="D1" s="35"/>
      <c r="E1" s="35"/>
      <c r="F1" s="40"/>
      <c r="G1" s="40"/>
      <c r="H1" s="40"/>
      <c r="I1" s="40"/>
      <c r="J1" s="40"/>
      <c r="K1" s="40"/>
      <c r="L1" s="40"/>
      <c r="M1" s="40"/>
    </row>
    <row r="2" spans="1:13" ht="18" x14ac:dyDescent="0.25">
      <c r="A2" s="35"/>
      <c r="B2" s="35"/>
      <c r="C2" s="98" t="s">
        <v>478</v>
      </c>
      <c r="D2" s="98"/>
      <c r="E2" s="98"/>
      <c r="F2" s="98"/>
      <c r="G2" s="98"/>
      <c r="H2" s="67"/>
      <c r="I2" s="67"/>
      <c r="J2" s="67"/>
      <c r="K2" s="67"/>
      <c r="L2" s="67"/>
      <c r="M2" s="67"/>
    </row>
    <row r="3" spans="1:13" ht="18" x14ac:dyDescent="0.25">
      <c r="A3" s="35"/>
      <c r="B3" s="35"/>
      <c r="C3" s="67" t="s">
        <v>0</v>
      </c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ht="18" x14ac:dyDescent="0.25">
      <c r="A4" s="35"/>
      <c r="B4" s="35"/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3" ht="18" x14ac:dyDescent="0.25">
      <c r="A5" s="35"/>
      <c r="B5" s="35"/>
      <c r="C5" s="68" t="s">
        <v>411</v>
      </c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x14ac:dyDescent="0.25">
      <c r="A6" s="35"/>
      <c r="B6" s="35"/>
      <c r="C6" s="35"/>
      <c r="D6" s="35"/>
      <c r="E6" s="35"/>
      <c r="F6" s="40"/>
      <c r="G6" s="40"/>
      <c r="H6" s="40"/>
      <c r="I6" s="40"/>
      <c r="J6" s="40"/>
      <c r="K6" s="40"/>
      <c r="L6" s="40"/>
      <c r="M6" s="40"/>
    </row>
    <row r="8" spans="1:13" ht="21" x14ac:dyDescent="0.35">
      <c r="A8" s="101" t="s">
        <v>409</v>
      </c>
      <c r="B8" s="101"/>
      <c r="C8" s="101"/>
      <c r="D8" s="101"/>
      <c r="E8" s="101"/>
    </row>
    <row r="10" spans="1:13" x14ac:dyDescent="0.25">
      <c r="A10" t="s">
        <v>410</v>
      </c>
    </row>
    <row r="12" spans="1:13" ht="15.75" x14ac:dyDescent="0.25">
      <c r="A12" s="100" t="s">
        <v>359</v>
      </c>
      <c r="B12" s="100"/>
      <c r="D12" s="100" t="s">
        <v>360</v>
      </c>
      <c r="E12" s="100"/>
      <c r="F12" s="100"/>
    </row>
    <row r="13" spans="1:13" x14ac:dyDescent="0.25">
      <c r="A13" s="65" t="s">
        <v>57</v>
      </c>
      <c r="B13" s="65" t="s">
        <v>361</v>
      </c>
      <c r="D13" s="66" t="s">
        <v>211</v>
      </c>
      <c r="E13" s="66" t="s">
        <v>362</v>
      </c>
    </row>
    <row r="14" spans="1:13" x14ac:dyDescent="0.25">
      <c r="A14" s="65" t="s">
        <v>14</v>
      </c>
      <c r="B14" s="65" t="s">
        <v>363</v>
      </c>
      <c r="D14" s="66" t="s">
        <v>364</v>
      </c>
      <c r="E14" s="66" t="s">
        <v>365</v>
      </c>
    </row>
    <row r="15" spans="1:13" x14ac:dyDescent="0.25">
      <c r="A15" s="65" t="s">
        <v>121</v>
      </c>
      <c r="B15" s="65" t="s">
        <v>156</v>
      </c>
      <c r="D15" s="66" t="s">
        <v>366</v>
      </c>
      <c r="E15" s="66" t="s">
        <v>367</v>
      </c>
    </row>
    <row r="16" spans="1:13" x14ac:dyDescent="0.25">
      <c r="A16" s="65" t="s">
        <v>55</v>
      </c>
      <c r="B16" s="65" t="s">
        <v>267</v>
      </c>
      <c r="D16" s="66" t="s">
        <v>10</v>
      </c>
      <c r="E16" s="66" t="s">
        <v>368</v>
      </c>
    </row>
    <row r="17" spans="1:5" x14ac:dyDescent="0.25">
      <c r="A17" s="65" t="s">
        <v>172</v>
      </c>
      <c r="B17" s="65" t="s">
        <v>369</v>
      </c>
      <c r="D17" s="66" t="s">
        <v>15</v>
      </c>
      <c r="E17" s="66" t="s">
        <v>370</v>
      </c>
    </row>
    <row r="18" spans="1:5" x14ac:dyDescent="0.25">
      <c r="A18" s="65" t="s">
        <v>91</v>
      </c>
      <c r="B18" s="65" t="s">
        <v>371</v>
      </c>
      <c r="D18" s="66" t="s">
        <v>372</v>
      </c>
      <c r="E18" s="66" t="s">
        <v>373</v>
      </c>
    </row>
    <row r="19" spans="1:5" x14ac:dyDescent="0.25">
      <c r="A19" s="65" t="s">
        <v>20</v>
      </c>
      <c r="B19" s="65" t="s">
        <v>374</v>
      </c>
      <c r="D19" s="66" t="s">
        <v>25</v>
      </c>
      <c r="E19" s="66" t="s">
        <v>375</v>
      </c>
    </row>
    <row r="20" spans="1:5" x14ac:dyDescent="0.25">
      <c r="A20" s="65" t="s">
        <v>37</v>
      </c>
      <c r="B20" s="65" t="s">
        <v>220</v>
      </c>
      <c r="D20" s="66" t="s">
        <v>376</v>
      </c>
      <c r="E20" s="66" t="s">
        <v>377</v>
      </c>
    </row>
    <row r="21" spans="1:5" x14ac:dyDescent="0.25">
      <c r="A21" s="65" t="s">
        <v>378</v>
      </c>
      <c r="B21" s="65" t="s">
        <v>379</v>
      </c>
      <c r="D21" s="66" t="s">
        <v>51</v>
      </c>
      <c r="E21" s="66" t="s">
        <v>380</v>
      </c>
    </row>
    <row r="22" spans="1:5" x14ac:dyDescent="0.25">
      <c r="A22" s="65" t="s">
        <v>35</v>
      </c>
      <c r="B22" s="65" t="s">
        <v>381</v>
      </c>
    </row>
    <row r="23" spans="1:5" x14ac:dyDescent="0.25">
      <c r="A23" s="65" t="s">
        <v>382</v>
      </c>
      <c r="B23" s="65" t="s">
        <v>383</v>
      </c>
    </row>
    <row r="24" spans="1:5" x14ac:dyDescent="0.25">
      <c r="A24" s="65" t="s">
        <v>47</v>
      </c>
      <c r="B24" s="65" t="s">
        <v>109</v>
      </c>
    </row>
    <row r="25" spans="1:5" x14ac:dyDescent="0.25">
      <c r="A25" s="65" t="s">
        <v>9</v>
      </c>
      <c r="B25" s="65" t="s">
        <v>384</v>
      </c>
    </row>
    <row r="26" spans="1:5" x14ac:dyDescent="0.25">
      <c r="A26" s="65" t="s">
        <v>385</v>
      </c>
      <c r="B26" s="65" t="s">
        <v>386</v>
      </c>
    </row>
    <row r="27" spans="1:5" x14ac:dyDescent="0.25">
      <c r="A27" s="65" t="s">
        <v>112</v>
      </c>
      <c r="B27" s="65" t="s">
        <v>387</v>
      </c>
    </row>
    <row r="28" spans="1:5" x14ac:dyDescent="0.25">
      <c r="A28" s="65" t="s">
        <v>226</v>
      </c>
      <c r="B28" s="65" t="s">
        <v>225</v>
      </c>
    </row>
    <row r="29" spans="1:5" x14ac:dyDescent="0.25">
      <c r="A29" s="65" t="s">
        <v>22</v>
      </c>
      <c r="B29" s="65" t="s">
        <v>388</v>
      </c>
    </row>
    <row r="30" spans="1:5" x14ac:dyDescent="0.25">
      <c r="A30" s="65" t="s">
        <v>93</v>
      </c>
      <c r="B30" s="65" t="s">
        <v>389</v>
      </c>
    </row>
    <row r="31" spans="1:5" x14ac:dyDescent="0.25">
      <c r="A31" s="65" t="s">
        <v>390</v>
      </c>
      <c r="B31" s="65" t="s">
        <v>391</v>
      </c>
    </row>
    <row r="32" spans="1:5" x14ac:dyDescent="0.25">
      <c r="A32" s="65" t="s">
        <v>233</v>
      </c>
      <c r="B32" s="65" t="s">
        <v>265</v>
      </c>
    </row>
    <row r="33" spans="1:2" x14ac:dyDescent="0.25">
      <c r="A33" s="65" t="s">
        <v>6</v>
      </c>
      <c r="B33" s="65" t="s">
        <v>297</v>
      </c>
    </row>
    <row r="34" spans="1:2" x14ac:dyDescent="0.25">
      <c r="A34" s="65" t="s">
        <v>24</v>
      </c>
      <c r="B34" s="65" t="s">
        <v>392</v>
      </c>
    </row>
    <row r="35" spans="1:2" x14ac:dyDescent="0.25">
      <c r="A35" s="65" t="s">
        <v>231</v>
      </c>
      <c r="B35" s="65" t="s">
        <v>393</v>
      </c>
    </row>
    <row r="36" spans="1:2" x14ac:dyDescent="0.25">
      <c r="A36" s="65" t="s">
        <v>240</v>
      </c>
      <c r="B36" s="65" t="s">
        <v>394</v>
      </c>
    </row>
    <row r="37" spans="1:2" x14ac:dyDescent="0.25">
      <c r="A37" s="65" t="s">
        <v>84</v>
      </c>
      <c r="B37" s="65" t="s">
        <v>238</v>
      </c>
    </row>
    <row r="38" spans="1:2" x14ac:dyDescent="0.25">
      <c r="A38" s="65" t="s">
        <v>264</v>
      </c>
      <c r="B38" s="65" t="s">
        <v>395</v>
      </c>
    </row>
    <row r="39" spans="1:2" x14ac:dyDescent="0.25">
      <c r="A39" s="65" t="s">
        <v>396</v>
      </c>
      <c r="B39" s="65" t="s">
        <v>397</v>
      </c>
    </row>
    <row r="40" spans="1:2" x14ac:dyDescent="0.25">
      <c r="A40" s="65" t="s">
        <v>17</v>
      </c>
      <c r="B40" s="65" t="s">
        <v>110</v>
      </c>
    </row>
    <row r="41" spans="1:2" x14ac:dyDescent="0.25">
      <c r="A41" s="65" t="s">
        <v>398</v>
      </c>
      <c r="B41" s="65" t="s">
        <v>399</v>
      </c>
    </row>
    <row r="42" spans="1:2" x14ac:dyDescent="0.25">
      <c r="A42" s="65" t="s">
        <v>69</v>
      </c>
      <c r="B42" s="65" t="s">
        <v>400</v>
      </c>
    </row>
    <row r="43" spans="1:2" x14ac:dyDescent="0.25">
      <c r="A43" s="65" t="s">
        <v>75</v>
      </c>
      <c r="B43" s="65" t="s">
        <v>401</v>
      </c>
    </row>
    <row r="44" spans="1:2" x14ac:dyDescent="0.25">
      <c r="A44" s="65" t="s">
        <v>71</v>
      </c>
      <c r="B44" s="65" t="s">
        <v>402</v>
      </c>
    </row>
    <row r="45" spans="1:2" x14ac:dyDescent="0.25">
      <c r="A45" s="65" t="s">
        <v>403</v>
      </c>
      <c r="B45" s="65" t="s">
        <v>404</v>
      </c>
    </row>
    <row r="46" spans="1:2" x14ac:dyDescent="0.25">
      <c r="A46" s="65" t="s">
        <v>405</v>
      </c>
      <c r="B46" s="65" t="s">
        <v>406</v>
      </c>
    </row>
    <row r="47" spans="1:2" x14ac:dyDescent="0.25">
      <c r="A47" s="65" t="s">
        <v>407</v>
      </c>
      <c r="B47" s="65" t="s">
        <v>408</v>
      </c>
    </row>
  </sheetData>
  <mergeCells count="3">
    <mergeCell ref="A12:B12"/>
    <mergeCell ref="D12:F12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116"/>
  <sheetViews>
    <sheetView zoomScaleNormal="100" workbookViewId="0">
      <selection activeCell="C2" sqref="C2:M2"/>
    </sheetView>
  </sheetViews>
  <sheetFormatPr baseColWidth="10" defaultColWidth="11.42578125" defaultRowHeight="14.25" x14ac:dyDescent="0.2"/>
  <cols>
    <col min="1" max="1" width="11.42578125" style="35"/>
    <col min="2" max="2" width="34.140625" style="35" customWidth="1"/>
    <col min="3" max="3" width="11.42578125" style="35"/>
    <col min="4" max="4" width="11.7109375" style="35" customWidth="1"/>
    <col min="5" max="5" width="11.42578125" style="35"/>
    <col min="6" max="6" width="13.7109375" style="40" bestFit="1" customWidth="1"/>
    <col min="7" max="12" width="9.28515625" style="40" customWidth="1"/>
    <col min="13" max="13" width="12.28515625" style="40" customWidth="1"/>
    <col min="14" max="16384" width="11.42578125" style="35"/>
  </cols>
  <sheetData>
    <row r="2" spans="1:13" ht="18" x14ac:dyDescent="0.25">
      <c r="C2" s="132" t="s">
        <v>478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8" x14ac:dyDescent="0.25">
      <c r="C3" s="132" t="s">
        <v>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18" x14ac:dyDescent="0.25"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3" ht="18" x14ac:dyDescent="0.25">
      <c r="C5" s="133" t="s">
        <v>411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8" spans="1:13" ht="45" customHeight="1" x14ac:dyDescent="0.2">
      <c r="A8" s="134" t="s">
        <v>208</v>
      </c>
      <c r="B8" s="134"/>
      <c r="C8" s="134"/>
      <c r="K8" s="135" t="s">
        <v>79</v>
      </c>
      <c r="L8" s="135"/>
      <c r="M8" s="135"/>
    </row>
    <row r="9" spans="1:13" ht="15" customHeight="1" x14ac:dyDescent="0.2">
      <c r="B9" s="6"/>
      <c r="M9" s="10"/>
    </row>
    <row r="10" spans="1:13" ht="21.75" customHeight="1" x14ac:dyDescent="0.2">
      <c r="A10" s="41" t="s">
        <v>340</v>
      </c>
      <c r="B10" s="41"/>
      <c r="C10" s="41"/>
      <c r="D10" s="41"/>
      <c r="E10" s="41"/>
      <c r="F10" s="41"/>
      <c r="G10" s="41"/>
      <c r="H10" s="41"/>
      <c r="I10" s="41"/>
      <c r="J10" s="41"/>
      <c r="K10" s="115"/>
      <c r="L10" s="115"/>
      <c r="M10" s="115"/>
    </row>
    <row r="12" spans="1:13" ht="33.75" customHeight="1" x14ac:dyDescent="0.2">
      <c r="A12" s="131"/>
      <c r="B12" s="124" t="s">
        <v>4</v>
      </c>
      <c r="C12" s="124" t="s">
        <v>1</v>
      </c>
      <c r="D12" s="124" t="s">
        <v>2</v>
      </c>
      <c r="E12" s="125" t="s">
        <v>3</v>
      </c>
      <c r="F12" s="113" t="s">
        <v>58</v>
      </c>
      <c r="G12" s="113" t="s">
        <v>60</v>
      </c>
      <c r="H12" s="113"/>
      <c r="I12" s="113"/>
      <c r="J12" s="113"/>
      <c r="K12" s="113"/>
      <c r="L12" s="126" t="s">
        <v>328</v>
      </c>
      <c r="M12" s="126" t="s">
        <v>59</v>
      </c>
    </row>
    <row r="13" spans="1:13" ht="18.75" customHeight="1" x14ac:dyDescent="0.2">
      <c r="A13" s="131"/>
      <c r="B13" s="124"/>
      <c r="C13" s="124"/>
      <c r="D13" s="124"/>
      <c r="E13" s="125"/>
      <c r="F13" s="113"/>
      <c r="G13" s="32" t="s">
        <v>61</v>
      </c>
      <c r="H13" s="32" t="s">
        <v>62</v>
      </c>
      <c r="I13" s="32" t="s">
        <v>63</v>
      </c>
      <c r="J13" s="32" t="s">
        <v>64</v>
      </c>
      <c r="K13" s="32" t="s">
        <v>65</v>
      </c>
      <c r="L13" s="127"/>
      <c r="M13" s="127"/>
    </row>
    <row r="14" spans="1:13" ht="15" customHeight="1" x14ac:dyDescent="0.2">
      <c r="A14" s="120" t="s">
        <v>358</v>
      </c>
      <c r="B14" s="4" t="s">
        <v>153</v>
      </c>
      <c r="C14" s="7" t="s">
        <v>22</v>
      </c>
      <c r="D14" s="7" t="s">
        <v>7</v>
      </c>
      <c r="E14" s="8">
        <v>33.1</v>
      </c>
      <c r="F14" s="23"/>
      <c r="G14" s="23"/>
      <c r="H14" s="23"/>
      <c r="I14" s="23"/>
      <c r="J14" s="23"/>
      <c r="K14" s="23"/>
      <c r="L14" s="23"/>
      <c r="M14" s="23">
        <v>4</v>
      </c>
    </row>
    <row r="15" spans="1:13" x14ac:dyDescent="0.2">
      <c r="A15" s="120"/>
      <c r="B15" s="4" t="s">
        <v>154</v>
      </c>
      <c r="C15" s="7" t="s">
        <v>22</v>
      </c>
      <c r="D15" s="7" t="s">
        <v>7</v>
      </c>
      <c r="E15" s="8">
        <v>7.5</v>
      </c>
      <c r="F15" s="23"/>
      <c r="G15" s="23"/>
      <c r="H15" s="23"/>
      <c r="I15" s="23"/>
      <c r="J15" s="23"/>
      <c r="K15" s="23"/>
      <c r="L15" s="23"/>
      <c r="M15" s="23">
        <v>4</v>
      </c>
    </row>
    <row r="16" spans="1:13" x14ac:dyDescent="0.2">
      <c r="A16" s="120"/>
      <c r="B16" s="4" t="s">
        <v>155</v>
      </c>
      <c r="C16" s="7" t="s">
        <v>22</v>
      </c>
      <c r="D16" s="7" t="s">
        <v>7</v>
      </c>
      <c r="E16" s="8">
        <v>15.4</v>
      </c>
      <c r="F16" s="23"/>
      <c r="G16" s="23"/>
      <c r="H16" s="23"/>
      <c r="I16" s="23"/>
      <c r="J16" s="23"/>
      <c r="K16" s="23"/>
      <c r="L16" s="23"/>
      <c r="M16" s="23">
        <v>4</v>
      </c>
    </row>
    <row r="17" spans="1:13" x14ac:dyDescent="0.2">
      <c r="A17" s="120"/>
      <c r="B17" s="4" t="s">
        <v>156</v>
      </c>
      <c r="C17" s="7" t="s">
        <v>121</v>
      </c>
      <c r="D17" s="7" t="s">
        <v>7</v>
      </c>
      <c r="E17" s="8">
        <v>48.2</v>
      </c>
      <c r="F17" s="23"/>
      <c r="G17" s="23"/>
      <c r="H17" s="23"/>
      <c r="I17" s="23"/>
      <c r="J17" s="23"/>
      <c r="K17" s="23"/>
      <c r="L17" s="23"/>
      <c r="M17" s="23">
        <v>4</v>
      </c>
    </row>
    <row r="18" spans="1:13" x14ac:dyDescent="0.2">
      <c r="A18" s="120"/>
      <c r="B18" s="1" t="s">
        <v>157</v>
      </c>
      <c r="C18" s="7" t="s">
        <v>35</v>
      </c>
      <c r="D18" s="7" t="s">
        <v>158</v>
      </c>
      <c r="E18" s="8">
        <v>112</v>
      </c>
      <c r="F18" s="7"/>
      <c r="G18" s="23"/>
      <c r="H18" s="23"/>
      <c r="I18" s="23"/>
      <c r="J18" s="23"/>
      <c r="K18" s="23"/>
      <c r="L18" s="23"/>
      <c r="M18" s="23">
        <v>4</v>
      </c>
    </row>
    <row r="20" spans="1:13" ht="21.75" customHeight="1" x14ac:dyDescent="0.2">
      <c r="A20" s="41" t="s">
        <v>341</v>
      </c>
      <c r="B20" s="41"/>
      <c r="C20" s="41"/>
      <c r="D20" s="41"/>
      <c r="E20" s="41"/>
      <c r="F20" s="41"/>
      <c r="G20" s="41"/>
      <c r="H20" s="41"/>
      <c r="I20" s="41"/>
      <c r="J20" s="41"/>
      <c r="K20" s="115"/>
      <c r="L20" s="115"/>
      <c r="M20" s="115"/>
    </row>
    <row r="22" spans="1:13" ht="33.75" customHeight="1" x14ac:dyDescent="0.2">
      <c r="A22" s="131"/>
      <c r="B22" s="124" t="s">
        <v>4</v>
      </c>
      <c r="C22" s="124" t="s">
        <v>1</v>
      </c>
      <c r="D22" s="124" t="s">
        <v>2</v>
      </c>
      <c r="E22" s="125" t="s">
        <v>3</v>
      </c>
      <c r="F22" s="113" t="s">
        <v>58</v>
      </c>
      <c r="G22" s="113" t="s">
        <v>60</v>
      </c>
      <c r="H22" s="113"/>
      <c r="I22" s="113"/>
      <c r="J22" s="113"/>
      <c r="K22" s="113"/>
      <c r="L22" s="126" t="s">
        <v>328</v>
      </c>
      <c r="M22" s="126" t="s">
        <v>59</v>
      </c>
    </row>
    <row r="23" spans="1:13" ht="18.75" customHeight="1" x14ac:dyDescent="0.2">
      <c r="A23" s="131"/>
      <c r="B23" s="124"/>
      <c r="C23" s="124"/>
      <c r="D23" s="124"/>
      <c r="E23" s="125"/>
      <c r="F23" s="113"/>
      <c r="G23" s="32" t="s">
        <v>61</v>
      </c>
      <c r="H23" s="32" t="s">
        <v>62</v>
      </c>
      <c r="I23" s="32" t="s">
        <v>63</v>
      </c>
      <c r="J23" s="32" t="s">
        <v>64</v>
      </c>
      <c r="K23" s="32" t="s">
        <v>65</v>
      </c>
      <c r="L23" s="127"/>
      <c r="M23" s="127"/>
    </row>
    <row r="24" spans="1:13" ht="15" customHeight="1" x14ac:dyDescent="0.2">
      <c r="A24" s="129" t="s">
        <v>358</v>
      </c>
      <c r="B24" s="4" t="s">
        <v>159</v>
      </c>
      <c r="C24" s="2" t="s">
        <v>9</v>
      </c>
      <c r="D24" s="2" t="s">
        <v>12</v>
      </c>
      <c r="E24" s="3">
        <v>15</v>
      </c>
      <c r="F24" s="2">
        <v>5</v>
      </c>
      <c r="G24" s="23" t="s">
        <v>66</v>
      </c>
      <c r="H24" s="23" t="s">
        <v>66</v>
      </c>
      <c r="I24" s="23" t="s">
        <v>66</v>
      </c>
      <c r="J24" s="23" t="s">
        <v>66</v>
      </c>
      <c r="K24" s="23" t="s">
        <v>66</v>
      </c>
      <c r="L24" s="23"/>
      <c r="M24" s="23"/>
    </row>
    <row r="25" spans="1:13" x14ac:dyDescent="0.2">
      <c r="A25" s="130"/>
      <c r="B25" s="4" t="s">
        <v>160</v>
      </c>
      <c r="C25" s="2" t="s">
        <v>9</v>
      </c>
      <c r="D25" s="2" t="s">
        <v>12</v>
      </c>
      <c r="E25" s="3">
        <v>35</v>
      </c>
      <c r="F25" s="2">
        <v>5</v>
      </c>
      <c r="G25" s="23" t="s">
        <v>66</v>
      </c>
      <c r="H25" s="23" t="s">
        <v>66</v>
      </c>
      <c r="I25" s="23" t="s">
        <v>66</v>
      </c>
      <c r="J25" s="23" t="s">
        <v>66</v>
      </c>
      <c r="K25" s="23" t="s">
        <v>66</v>
      </c>
      <c r="L25" s="23"/>
      <c r="M25" s="23"/>
    </row>
    <row r="26" spans="1:13" x14ac:dyDescent="0.2">
      <c r="A26" s="130"/>
      <c r="B26" s="4" t="s">
        <v>161</v>
      </c>
      <c r="C26" s="2" t="s">
        <v>17</v>
      </c>
      <c r="D26" s="2" t="s">
        <v>10</v>
      </c>
      <c r="E26" s="3">
        <v>49.7</v>
      </c>
      <c r="F26" s="2">
        <v>5</v>
      </c>
      <c r="G26" s="23" t="s">
        <v>66</v>
      </c>
      <c r="H26" s="23" t="s">
        <v>66</v>
      </c>
      <c r="I26" s="23" t="s">
        <v>66</v>
      </c>
      <c r="J26" s="23" t="s">
        <v>66</v>
      </c>
      <c r="K26" s="23" t="s">
        <v>66</v>
      </c>
      <c r="L26" s="23"/>
      <c r="M26" s="23"/>
    </row>
    <row r="27" spans="1:13" x14ac:dyDescent="0.2">
      <c r="A27" s="130"/>
      <c r="B27" s="4" t="s">
        <v>162</v>
      </c>
      <c r="C27" s="2" t="s">
        <v>20</v>
      </c>
      <c r="D27" s="2" t="s">
        <v>7</v>
      </c>
      <c r="E27" s="3">
        <v>22.6</v>
      </c>
      <c r="F27" s="2">
        <v>2</v>
      </c>
      <c r="G27" s="23" t="s">
        <v>66</v>
      </c>
      <c r="H27" s="23"/>
      <c r="I27" s="23" t="s">
        <v>66</v>
      </c>
      <c r="J27" s="23"/>
      <c r="K27" s="23"/>
      <c r="L27" s="23"/>
      <c r="M27" s="23"/>
    </row>
    <row r="28" spans="1:13" x14ac:dyDescent="0.2">
      <c r="A28" s="130"/>
      <c r="B28" s="4" t="s">
        <v>163</v>
      </c>
      <c r="C28" s="2" t="s">
        <v>112</v>
      </c>
      <c r="D28" s="2" t="s">
        <v>7</v>
      </c>
      <c r="E28" s="3">
        <v>23.3</v>
      </c>
      <c r="F28" s="2">
        <v>3</v>
      </c>
      <c r="G28" s="23" t="s">
        <v>66</v>
      </c>
      <c r="H28" s="23"/>
      <c r="I28" s="23" t="s">
        <v>66</v>
      </c>
      <c r="J28" s="23"/>
      <c r="K28" s="23" t="s">
        <v>66</v>
      </c>
      <c r="L28" s="23"/>
      <c r="M28" s="23"/>
    </row>
    <row r="29" spans="1:13" x14ac:dyDescent="0.2">
      <c r="A29" s="130"/>
      <c r="B29" s="4" t="s">
        <v>164</v>
      </c>
      <c r="C29" s="2" t="s">
        <v>112</v>
      </c>
      <c r="D29" s="2" t="s">
        <v>7</v>
      </c>
      <c r="E29" s="3">
        <v>190.9</v>
      </c>
      <c r="F29" s="2">
        <v>3</v>
      </c>
      <c r="G29" s="23" t="s">
        <v>66</v>
      </c>
      <c r="H29" s="23"/>
      <c r="I29" s="23" t="s">
        <v>66</v>
      </c>
      <c r="J29" s="23"/>
      <c r="K29" s="23" t="s">
        <v>66</v>
      </c>
      <c r="L29" s="23"/>
      <c r="M29" s="23"/>
    </row>
    <row r="30" spans="1:13" x14ac:dyDescent="0.2">
      <c r="A30" s="130"/>
      <c r="B30" s="4" t="s">
        <v>165</v>
      </c>
      <c r="C30" s="2" t="s">
        <v>112</v>
      </c>
      <c r="D30" s="2" t="s">
        <v>7</v>
      </c>
      <c r="E30" s="3">
        <v>106.5</v>
      </c>
      <c r="F30" s="2">
        <v>3</v>
      </c>
      <c r="G30" s="23" t="s">
        <v>66</v>
      </c>
      <c r="H30" s="23"/>
      <c r="I30" s="23" t="s">
        <v>66</v>
      </c>
      <c r="J30" s="23"/>
      <c r="K30" s="23" t="s">
        <v>66</v>
      </c>
      <c r="L30" s="23"/>
      <c r="M30" s="23"/>
    </row>
    <row r="31" spans="1:13" x14ac:dyDescent="0.2">
      <c r="A31" s="130"/>
      <c r="B31" s="4" t="s">
        <v>166</v>
      </c>
      <c r="C31" s="2" t="s">
        <v>57</v>
      </c>
      <c r="D31" s="2" t="s">
        <v>7</v>
      </c>
      <c r="E31" s="3">
        <v>21.8</v>
      </c>
      <c r="F31" s="2">
        <v>1</v>
      </c>
      <c r="G31" s="23" t="s">
        <v>66</v>
      </c>
      <c r="H31" s="23"/>
      <c r="I31" s="23"/>
      <c r="J31" s="23"/>
      <c r="K31" s="23"/>
      <c r="L31" s="23"/>
      <c r="M31" s="23"/>
    </row>
    <row r="32" spans="1:13" x14ac:dyDescent="0.2">
      <c r="A32" s="130"/>
      <c r="B32" s="11" t="s">
        <v>167</v>
      </c>
      <c r="C32" s="12" t="s">
        <v>22</v>
      </c>
      <c r="D32" s="12" t="s">
        <v>7</v>
      </c>
      <c r="E32" s="13">
        <v>10.5</v>
      </c>
      <c r="F32" s="12"/>
      <c r="G32" s="14"/>
      <c r="H32" s="14"/>
      <c r="I32" s="14"/>
      <c r="J32" s="14"/>
      <c r="K32" s="14"/>
      <c r="L32" s="14"/>
      <c r="M32" s="14">
        <v>4</v>
      </c>
    </row>
    <row r="33" spans="1:13" x14ac:dyDescent="0.2">
      <c r="A33" s="130"/>
      <c r="B33" s="11" t="s">
        <v>168</v>
      </c>
      <c r="C33" s="12" t="s">
        <v>93</v>
      </c>
      <c r="D33" s="12" t="s">
        <v>7</v>
      </c>
      <c r="E33" s="13">
        <v>49.3</v>
      </c>
      <c r="F33" s="12"/>
      <c r="G33" s="14"/>
      <c r="H33" s="14"/>
      <c r="I33" s="14"/>
      <c r="J33" s="14"/>
      <c r="K33" s="14"/>
      <c r="L33" s="14"/>
      <c r="M33" s="14">
        <v>4</v>
      </c>
    </row>
    <row r="34" spans="1:13" x14ac:dyDescent="0.2">
      <c r="A34" s="130"/>
      <c r="B34" s="4" t="s">
        <v>109</v>
      </c>
      <c r="C34" s="2" t="s">
        <v>47</v>
      </c>
      <c r="D34" s="2" t="s">
        <v>25</v>
      </c>
      <c r="E34" s="3">
        <v>16</v>
      </c>
      <c r="F34" s="2">
        <v>5</v>
      </c>
      <c r="G34" s="23" t="s">
        <v>66</v>
      </c>
      <c r="H34" s="23" t="s">
        <v>66</v>
      </c>
      <c r="I34" s="23" t="s">
        <v>66</v>
      </c>
      <c r="J34" s="23" t="s">
        <v>66</v>
      </c>
      <c r="K34" s="23" t="s">
        <v>66</v>
      </c>
      <c r="L34" s="23"/>
      <c r="M34" s="23"/>
    </row>
    <row r="35" spans="1:13" x14ac:dyDescent="0.2">
      <c r="A35" s="130"/>
      <c r="B35" s="4" t="s">
        <v>169</v>
      </c>
      <c r="C35" s="2" t="s">
        <v>112</v>
      </c>
      <c r="D35" s="2" t="s">
        <v>7</v>
      </c>
      <c r="E35" s="3">
        <v>30</v>
      </c>
      <c r="F35" s="2">
        <v>3</v>
      </c>
      <c r="G35" s="23" t="s">
        <v>66</v>
      </c>
      <c r="H35" s="23"/>
      <c r="I35" s="23" t="s">
        <v>66</v>
      </c>
      <c r="J35" s="23"/>
      <c r="K35" s="23" t="s">
        <v>66</v>
      </c>
      <c r="L35" s="23"/>
      <c r="M35" s="23"/>
    </row>
    <row r="36" spans="1:13" x14ac:dyDescent="0.2">
      <c r="A36" s="130"/>
      <c r="B36" s="4" t="s">
        <v>170</v>
      </c>
      <c r="C36" s="2" t="s">
        <v>112</v>
      </c>
      <c r="D36" s="2" t="s">
        <v>7</v>
      </c>
      <c r="E36" s="3">
        <v>22</v>
      </c>
      <c r="F36" s="2">
        <v>3</v>
      </c>
      <c r="G36" s="23" t="s">
        <v>66</v>
      </c>
      <c r="H36" s="23"/>
      <c r="I36" s="23" t="s">
        <v>66</v>
      </c>
      <c r="J36" s="23"/>
      <c r="K36" s="23" t="s">
        <v>66</v>
      </c>
      <c r="L36" s="23"/>
      <c r="M36" s="23"/>
    </row>
    <row r="37" spans="1:13" x14ac:dyDescent="0.2">
      <c r="A37" s="130"/>
      <c r="B37" s="4" t="s">
        <v>171</v>
      </c>
      <c r="C37" s="2" t="s">
        <v>172</v>
      </c>
      <c r="D37" s="2" t="s">
        <v>7</v>
      </c>
      <c r="E37" s="3">
        <v>48</v>
      </c>
      <c r="F37" s="2">
        <v>3</v>
      </c>
      <c r="G37" s="23" t="s">
        <v>66</v>
      </c>
      <c r="H37" s="23"/>
      <c r="I37" s="23" t="s">
        <v>66</v>
      </c>
      <c r="J37" s="23"/>
      <c r="K37" s="23" t="s">
        <v>66</v>
      </c>
      <c r="L37" s="23"/>
      <c r="M37" s="23"/>
    </row>
    <row r="38" spans="1:13" x14ac:dyDescent="0.2">
      <c r="A38" s="130"/>
      <c r="B38" s="4" t="s">
        <v>173</v>
      </c>
      <c r="C38" s="2" t="s">
        <v>112</v>
      </c>
      <c r="D38" s="2" t="s">
        <v>7</v>
      </c>
      <c r="E38" s="3">
        <v>40</v>
      </c>
      <c r="F38" s="2">
        <v>3</v>
      </c>
      <c r="G38" s="23" t="s">
        <v>66</v>
      </c>
      <c r="H38" s="23"/>
      <c r="I38" s="23" t="s">
        <v>66</v>
      </c>
      <c r="J38" s="23"/>
      <c r="K38" s="23" t="s">
        <v>66</v>
      </c>
      <c r="L38" s="23"/>
      <c r="M38" s="23"/>
    </row>
    <row r="39" spans="1:13" x14ac:dyDescent="0.2">
      <c r="A39" s="130"/>
      <c r="B39" s="5" t="s">
        <v>174</v>
      </c>
      <c r="C39" s="2" t="s">
        <v>47</v>
      </c>
      <c r="D39" s="2" t="s">
        <v>25</v>
      </c>
      <c r="E39" s="3">
        <v>48</v>
      </c>
      <c r="F39" s="2">
        <v>5</v>
      </c>
      <c r="G39" s="23" t="s">
        <v>66</v>
      </c>
      <c r="H39" s="23" t="s">
        <v>66</v>
      </c>
      <c r="I39" s="23" t="s">
        <v>66</v>
      </c>
      <c r="J39" s="23" t="s">
        <v>66</v>
      </c>
      <c r="K39" s="23" t="s">
        <v>66</v>
      </c>
      <c r="L39" s="23"/>
      <c r="M39" s="23"/>
    </row>
    <row r="40" spans="1:13" x14ac:dyDescent="0.2">
      <c r="A40" s="130"/>
      <c r="B40" s="5" t="s">
        <v>175</v>
      </c>
      <c r="C40" s="2" t="s">
        <v>47</v>
      </c>
      <c r="D40" s="2" t="s">
        <v>25</v>
      </c>
      <c r="E40" s="3">
        <v>48</v>
      </c>
      <c r="F40" s="2">
        <v>5</v>
      </c>
      <c r="G40" s="23" t="s">
        <v>66</v>
      </c>
      <c r="H40" s="23" t="s">
        <v>66</v>
      </c>
      <c r="I40" s="23" t="s">
        <v>66</v>
      </c>
      <c r="J40" s="23" t="s">
        <v>66</v>
      </c>
      <c r="K40" s="23" t="s">
        <v>66</v>
      </c>
      <c r="L40" s="23"/>
      <c r="M40" s="23"/>
    </row>
    <row r="41" spans="1:13" x14ac:dyDescent="0.2">
      <c r="A41" s="130"/>
      <c r="B41" s="15" t="s">
        <v>176</v>
      </c>
      <c r="C41" s="12" t="s">
        <v>47</v>
      </c>
      <c r="D41" s="12" t="s">
        <v>7</v>
      </c>
      <c r="E41" s="13">
        <v>19</v>
      </c>
      <c r="F41" s="12"/>
      <c r="G41" s="14"/>
      <c r="H41" s="14"/>
      <c r="I41" s="14"/>
      <c r="J41" s="14"/>
      <c r="K41" s="14"/>
      <c r="L41" s="14"/>
      <c r="M41" s="14">
        <v>4</v>
      </c>
    </row>
    <row r="42" spans="1:13" x14ac:dyDescent="0.2">
      <c r="A42" s="130"/>
      <c r="B42" s="15" t="s">
        <v>177</v>
      </c>
      <c r="C42" s="12" t="s">
        <v>47</v>
      </c>
      <c r="D42" s="12" t="s">
        <v>7</v>
      </c>
      <c r="E42" s="13">
        <v>16</v>
      </c>
      <c r="F42" s="12"/>
      <c r="G42" s="14"/>
      <c r="H42" s="14"/>
      <c r="I42" s="14"/>
      <c r="J42" s="14"/>
      <c r="K42" s="14"/>
      <c r="L42" s="14"/>
      <c r="M42" s="14">
        <v>4</v>
      </c>
    </row>
    <row r="43" spans="1:13" x14ac:dyDescent="0.2">
      <c r="A43" s="130"/>
      <c r="B43" s="5" t="s">
        <v>178</v>
      </c>
      <c r="C43" s="2" t="s">
        <v>35</v>
      </c>
      <c r="D43" s="2" t="s">
        <v>7</v>
      </c>
      <c r="E43" s="3">
        <v>67</v>
      </c>
      <c r="F43" s="2">
        <v>5</v>
      </c>
      <c r="G43" s="23" t="s">
        <v>66</v>
      </c>
      <c r="H43" s="23" t="s">
        <v>66</v>
      </c>
      <c r="I43" s="23" t="s">
        <v>66</v>
      </c>
      <c r="J43" s="23" t="s">
        <v>66</v>
      </c>
      <c r="K43" s="23" t="s">
        <v>66</v>
      </c>
      <c r="L43" s="23"/>
      <c r="M43" s="23"/>
    </row>
    <row r="44" spans="1:13" x14ac:dyDescent="0.2">
      <c r="A44" s="130"/>
      <c r="B44" s="5" t="s">
        <v>179</v>
      </c>
      <c r="C44" s="2" t="s">
        <v>55</v>
      </c>
      <c r="D44" s="2" t="s">
        <v>25</v>
      </c>
      <c r="E44" s="3">
        <v>1</v>
      </c>
      <c r="F44" s="2">
        <v>5</v>
      </c>
      <c r="G44" s="23" t="s">
        <v>66</v>
      </c>
      <c r="H44" s="23" t="s">
        <v>66</v>
      </c>
      <c r="I44" s="23" t="s">
        <v>66</v>
      </c>
      <c r="J44" s="23" t="s">
        <v>66</v>
      </c>
      <c r="K44" s="23" t="s">
        <v>66</v>
      </c>
      <c r="L44" s="23"/>
      <c r="M44" s="23"/>
    </row>
    <row r="45" spans="1:13" x14ac:dyDescent="0.2">
      <c r="A45" s="130"/>
      <c r="B45" s="15" t="s">
        <v>39</v>
      </c>
      <c r="C45" s="12" t="s">
        <v>22</v>
      </c>
      <c r="D45" s="12" t="s">
        <v>10</v>
      </c>
      <c r="E45" s="13">
        <v>5</v>
      </c>
      <c r="F45" s="12"/>
      <c r="G45" s="14"/>
      <c r="H45" s="14"/>
      <c r="I45" s="14"/>
      <c r="J45" s="14"/>
      <c r="K45" s="14"/>
      <c r="L45" s="14"/>
      <c r="M45" s="14">
        <v>4</v>
      </c>
    </row>
    <row r="46" spans="1:13" x14ac:dyDescent="0.2">
      <c r="A46" s="130"/>
      <c r="B46" s="5" t="s">
        <v>28</v>
      </c>
      <c r="C46" s="2" t="s">
        <v>9</v>
      </c>
      <c r="D46" s="2" t="s">
        <v>12</v>
      </c>
      <c r="E46" s="3">
        <v>12</v>
      </c>
      <c r="F46" s="2">
        <v>5</v>
      </c>
      <c r="G46" s="23" t="s">
        <v>66</v>
      </c>
      <c r="H46" s="23" t="s">
        <v>66</v>
      </c>
      <c r="I46" s="23" t="s">
        <v>66</v>
      </c>
      <c r="J46" s="23" t="s">
        <v>66</v>
      </c>
      <c r="K46" s="23" t="s">
        <v>66</v>
      </c>
      <c r="L46" s="23"/>
      <c r="M46" s="23"/>
    </row>
    <row r="47" spans="1:13" ht="6.75" customHeight="1" x14ac:dyDescent="0.2">
      <c r="A47" s="121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</row>
    <row r="48" spans="1:13" ht="14.25" customHeight="1" x14ac:dyDescent="0.2">
      <c r="A48" s="120" t="s">
        <v>78</v>
      </c>
      <c r="B48" s="58" t="s">
        <v>68</v>
      </c>
      <c r="C48" s="20" t="s">
        <v>69</v>
      </c>
      <c r="D48" s="20"/>
      <c r="E48" s="21">
        <f>SUMIF(D24:D46,"THE",E24:E46)</f>
        <v>113</v>
      </c>
      <c r="F48" s="20"/>
      <c r="G48" s="14"/>
      <c r="H48" s="14"/>
      <c r="I48" s="14"/>
      <c r="J48" s="14"/>
      <c r="K48" s="14"/>
      <c r="L48" s="14"/>
      <c r="M48" s="14">
        <v>4</v>
      </c>
    </row>
    <row r="49" spans="1:13" x14ac:dyDescent="0.2">
      <c r="A49" s="120"/>
      <c r="B49" s="59" t="s">
        <v>72</v>
      </c>
      <c r="C49" s="20" t="s">
        <v>73</v>
      </c>
      <c r="D49" s="20"/>
      <c r="E49" s="21">
        <f>SUMIF(D24:D46,"QUARTZ",E24:E46)</f>
        <v>62</v>
      </c>
      <c r="F49" s="20"/>
      <c r="G49" s="14"/>
      <c r="H49" s="14"/>
      <c r="I49" s="14"/>
      <c r="J49" s="14"/>
      <c r="K49" s="14"/>
      <c r="L49" s="14"/>
      <c r="M49" s="14">
        <v>1</v>
      </c>
    </row>
    <row r="50" spans="1:13" x14ac:dyDescent="0.2">
      <c r="A50" s="120"/>
      <c r="B50" s="58" t="s">
        <v>70</v>
      </c>
      <c r="C50" s="20" t="s">
        <v>71</v>
      </c>
      <c r="D50" s="20"/>
      <c r="E50" s="21">
        <f>SUMIF(D24:D46,"THE",E24:E46)</f>
        <v>113</v>
      </c>
      <c r="F50" s="20"/>
      <c r="G50" s="14"/>
      <c r="H50" s="14"/>
      <c r="I50" s="14"/>
      <c r="J50" s="14"/>
      <c r="K50" s="14"/>
      <c r="L50" s="14"/>
      <c r="M50" s="14">
        <v>1</v>
      </c>
    </row>
    <row r="52" spans="1:13" ht="21.75" customHeight="1" x14ac:dyDescent="0.2">
      <c r="A52" s="41" t="s">
        <v>342</v>
      </c>
      <c r="B52" s="41"/>
      <c r="C52" s="41"/>
      <c r="D52" s="41"/>
      <c r="E52" s="41"/>
      <c r="F52" s="41"/>
      <c r="G52" s="41"/>
      <c r="H52" s="41"/>
      <c r="I52" s="41"/>
      <c r="J52" s="41"/>
      <c r="K52" s="115"/>
      <c r="L52" s="115"/>
      <c r="M52" s="115"/>
    </row>
    <row r="54" spans="1:13" ht="33.75" customHeight="1" x14ac:dyDescent="0.2">
      <c r="A54" s="128"/>
      <c r="B54" s="124" t="s">
        <v>4</v>
      </c>
      <c r="C54" s="124" t="s">
        <v>1</v>
      </c>
      <c r="D54" s="124" t="s">
        <v>2</v>
      </c>
      <c r="E54" s="125" t="s">
        <v>3</v>
      </c>
      <c r="F54" s="113" t="s">
        <v>58</v>
      </c>
      <c r="G54" s="113" t="s">
        <v>60</v>
      </c>
      <c r="H54" s="113"/>
      <c r="I54" s="113"/>
      <c r="J54" s="113"/>
      <c r="K54" s="113"/>
      <c r="L54" s="126" t="s">
        <v>328</v>
      </c>
      <c r="M54" s="113" t="s">
        <v>59</v>
      </c>
    </row>
    <row r="55" spans="1:13" ht="18.75" customHeight="1" x14ac:dyDescent="0.2">
      <c r="A55" s="128"/>
      <c r="B55" s="124"/>
      <c r="C55" s="124"/>
      <c r="D55" s="124"/>
      <c r="E55" s="125"/>
      <c r="F55" s="113"/>
      <c r="G55" s="32" t="s">
        <v>61</v>
      </c>
      <c r="H55" s="32" t="s">
        <v>62</v>
      </c>
      <c r="I55" s="32" t="s">
        <v>63</v>
      </c>
      <c r="J55" s="32" t="s">
        <v>64</v>
      </c>
      <c r="K55" s="32" t="s">
        <v>65</v>
      </c>
      <c r="L55" s="127"/>
      <c r="M55" s="113"/>
    </row>
    <row r="56" spans="1:13" ht="15" customHeight="1" x14ac:dyDescent="0.2">
      <c r="A56" s="129" t="s">
        <v>358</v>
      </c>
      <c r="B56" s="4" t="s">
        <v>180</v>
      </c>
      <c r="C56" s="2" t="s">
        <v>24</v>
      </c>
      <c r="D56" s="2" t="s">
        <v>25</v>
      </c>
      <c r="E56" s="3">
        <v>57.1</v>
      </c>
      <c r="F56" s="2">
        <v>3</v>
      </c>
      <c r="G56" s="23" t="s">
        <v>66</v>
      </c>
      <c r="H56" s="23"/>
      <c r="I56" s="23" t="s">
        <v>66</v>
      </c>
      <c r="J56" s="23"/>
      <c r="K56" s="23" t="s">
        <v>66</v>
      </c>
      <c r="L56" s="23"/>
      <c r="M56" s="23"/>
    </row>
    <row r="57" spans="1:13" x14ac:dyDescent="0.2">
      <c r="A57" s="130"/>
      <c r="B57" s="4" t="s">
        <v>181</v>
      </c>
      <c r="C57" s="2" t="s">
        <v>17</v>
      </c>
      <c r="D57" s="2" t="s">
        <v>10</v>
      </c>
      <c r="E57" s="3">
        <v>49.7</v>
      </c>
      <c r="F57" s="2">
        <v>5</v>
      </c>
      <c r="G57" s="23" t="s">
        <v>66</v>
      </c>
      <c r="H57" s="23" t="s">
        <v>66</v>
      </c>
      <c r="I57" s="23" t="s">
        <v>66</v>
      </c>
      <c r="J57" s="23" t="s">
        <v>66</v>
      </c>
      <c r="K57" s="23" t="s">
        <v>66</v>
      </c>
      <c r="L57" s="23"/>
      <c r="M57" s="23"/>
    </row>
    <row r="58" spans="1:13" x14ac:dyDescent="0.2">
      <c r="A58" s="130"/>
      <c r="B58" s="4" t="s">
        <v>182</v>
      </c>
      <c r="C58" s="2" t="s">
        <v>112</v>
      </c>
      <c r="D58" s="2" t="s">
        <v>25</v>
      </c>
      <c r="E58" s="3">
        <v>71.900000000000006</v>
      </c>
      <c r="F58" s="2">
        <v>3</v>
      </c>
      <c r="G58" s="23" t="s">
        <v>66</v>
      </c>
      <c r="H58" s="23"/>
      <c r="I58" s="23" t="s">
        <v>66</v>
      </c>
      <c r="J58" s="23"/>
      <c r="K58" s="23" t="s">
        <v>66</v>
      </c>
      <c r="L58" s="23"/>
      <c r="M58" s="23"/>
    </row>
    <row r="59" spans="1:13" x14ac:dyDescent="0.2">
      <c r="A59" s="130"/>
      <c r="B59" s="4" t="s">
        <v>183</v>
      </c>
      <c r="C59" s="2" t="s">
        <v>24</v>
      </c>
      <c r="D59" s="2" t="s">
        <v>25</v>
      </c>
      <c r="E59" s="3">
        <v>71.900000000000006</v>
      </c>
      <c r="F59" s="2">
        <v>3</v>
      </c>
      <c r="G59" s="23" t="s">
        <v>66</v>
      </c>
      <c r="H59" s="23"/>
      <c r="I59" s="23" t="s">
        <v>66</v>
      </c>
      <c r="J59" s="23"/>
      <c r="K59" s="23" t="s">
        <v>66</v>
      </c>
      <c r="L59" s="23"/>
      <c r="M59" s="23"/>
    </row>
    <row r="60" spans="1:13" x14ac:dyDescent="0.2">
      <c r="A60" s="130"/>
      <c r="B60" s="4" t="s">
        <v>184</v>
      </c>
      <c r="C60" s="2" t="s">
        <v>24</v>
      </c>
      <c r="D60" s="2" t="s">
        <v>25</v>
      </c>
      <c r="E60" s="3">
        <v>71.900000000000006</v>
      </c>
      <c r="F60" s="2">
        <v>3</v>
      </c>
      <c r="G60" s="23" t="s">
        <v>66</v>
      </c>
      <c r="H60" s="23"/>
      <c r="I60" s="23" t="s">
        <v>66</v>
      </c>
      <c r="J60" s="23"/>
      <c r="K60" s="23" t="s">
        <v>66</v>
      </c>
      <c r="L60" s="23"/>
      <c r="M60" s="23"/>
    </row>
    <row r="61" spans="1:13" x14ac:dyDescent="0.2">
      <c r="A61" s="130"/>
      <c r="B61" s="4" t="s">
        <v>185</v>
      </c>
      <c r="C61" s="2" t="s">
        <v>24</v>
      </c>
      <c r="D61" s="2" t="s">
        <v>25</v>
      </c>
      <c r="E61" s="3">
        <v>71.900000000000006</v>
      </c>
      <c r="F61" s="2">
        <v>3</v>
      </c>
      <c r="G61" s="23" t="s">
        <v>66</v>
      </c>
      <c r="H61" s="23"/>
      <c r="I61" s="23" t="s">
        <v>66</v>
      </c>
      <c r="J61" s="23"/>
      <c r="K61" s="23" t="s">
        <v>66</v>
      </c>
      <c r="L61" s="23"/>
      <c r="M61" s="23"/>
    </row>
    <row r="62" spans="1:13" x14ac:dyDescent="0.2">
      <c r="A62" s="130"/>
      <c r="B62" s="4" t="s">
        <v>186</v>
      </c>
      <c r="C62" s="2" t="s">
        <v>24</v>
      </c>
      <c r="D62" s="2" t="s">
        <v>25</v>
      </c>
      <c r="E62" s="3">
        <v>58.41</v>
      </c>
      <c r="F62" s="2">
        <v>3</v>
      </c>
      <c r="G62" s="23" t="s">
        <v>66</v>
      </c>
      <c r="H62" s="23"/>
      <c r="I62" s="23" t="s">
        <v>66</v>
      </c>
      <c r="J62" s="23"/>
      <c r="K62" s="23" t="s">
        <v>66</v>
      </c>
      <c r="L62" s="23"/>
      <c r="M62" s="23"/>
    </row>
    <row r="63" spans="1:13" x14ac:dyDescent="0.2">
      <c r="A63" s="130"/>
      <c r="B63" s="4" t="s">
        <v>187</v>
      </c>
      <c r="C63" s="2" t="s">
        <v>20</v>
      </c>
      <c r="D63" s="2" t="s">
        <v>25</v>
      </c>
      <c r="E63" s="3">
        <v>45.5</v>
      </c>
      <c r="F63" s="2">
        <v>2</v>
      </c>
      <c r="G63" s="23" t="s">
        <v>66</v>
      </c>
      <c r="H63" s="23"/>
      <c r="I63" s="23" t="s">
        <v>66</v>
      </c>
      <c r="J63" s="23"/>
      <c r="K63" s="23"/>
      <c r="L63" s="23"/>
      <c r="M63" s="23"/>
    </row>
    <row r="64" spans="1:13" x14ac:dyDescent="0.2">
      <c r="A64" s="130"/>
      <c r="B64" s="4" t="s">
        <v>188</v>
      </c>
      <c r="C64" s="2" t="s">
        <v>112</v>
      </c>
      <c r="D64" s="2" t="s">
        <v>25</v>
      </c>
      <c r="E64" s="3">
        <v>34.4</v>
      </c>
      <c r="F64" s="2">
        <v>5</v>
      </c>
      <c r="G64" s="23" t="s">
        <v>66</v>
      </c>
      <c r="H64" s="23" t="s">
        <v>66</v>
      </c>
      <c r="I64" s="23" t="s">
        <v>66</v>
      </c>
      <c r="J64" s="23" t="s">
        <v>66</v>
      </c>
      <c r="K64" s="23" t="s">
        <v>66</v>
      </c>
      <c r="L64" s="23"/>
      <c r="M64" s="23"/>
    </row>
    <row r="65" spans="1:13" x14ac:dyDescent="0.2">
      <c r="A65" s="130"/>
      <c r="B65" s="4" t="s">
        <v>189</v>
      </c>
      <c r="C65" s="2" t="s">
        <v>93</v>
      </c>
      <c r="D65" s="2" t="s">
        <v>25</v>
      </c>
      <c r="E65" s="3">
        <v>40.1</v>
      </c>
      <c r="F65" s="2">
        <v>3</v>
      </c>
      <c r="G65" s="23" t="s">
        <v>66</v>
      </c>
      <c r="H65" s="23"/>
      <c r="I65" s="23" t="s">
        <v>66</v>
      </c>
      <c r="J65" s="23"/>
      <c r="K65" s="23" t="s">
        <v>66</v>
      </c>
      <c r="L65" s="23"/>
      <c r="M65" s="23"/>
    </row>
    <row r="66" spans="1:13" x14ac:dyDescent="0.2">
      <c r="A66" s="130"/>
      <c r="B66" s="4" t="s">
        <v>190</v>
      </c>
      <c r="C66" s="2" t="s">
        <v>24</v>
      </c>
      <c r="D66" s="2" t="s">
        <v>25</v>
      </c>
      <c r="E66" s="3">
        <v>18</v>
      </c>
      <c r="F66" s="2">
        <v>3</v>
      </c>
      <c r="G66" s="23" t="s">
        <v>66</v>
      </c>
      <c r="H66" s="23"/>
      <c r="I66" s="23" t="s">
        <v>66</v>
      </c>
      <c r="J66" s="23"/>
      <c r="K66" s="23" t="s">
        <v>66</v>
      </c>
      <c r="L66" s="23"/>
      <c r="M66" s="23"/>
    </row>
    <row r="67" spans="1:13" x14ac:dyDescent="0.2">
      <c r="A67" s="130"/>
      <c r="B67" s="4" t="s">
        <v>191</v>
      </c>
      <c r="C67" s="2" t="s">
        <v>24</v>
      </c>
      <c r="D67" s="2" t="s">
        <v>25</v>
      </c>
      <c r="E67" s="3">
        <v>28</v>
      </c>
      <c r="F67" s="2">
        <v>3</v>
      </c>
      <c r="G67" s="23" t="s">
        <v>66</v>
      </c>
      <c r="H67" s="23"/>
      <c r="I67" s="23" t="s">
        <v>66</v>
      </c>
      <c r="J67" s="23"/>
      <c r="K67" s="23" t="s">
        <v>66</v>
      </c>
      <c r="L67" s="23"/>
      <c r="M67" s="23"/>
    </row>
    <row r="68" spans="1:13" x14ac:dyDescent="0.2">
      <c r="A68" s="130"/>
      <c r="B68" s="4" t="s">
        <v>151</v>
      </c>
      <c r="C68" s="2" t="s">
        <v>35</v>
      </c>
      <c r="D68" s="2" t="s">
        <v>25</v>
      </c>
      <c r="E68" s="3">
        <v>73</v>
      </c>
      <c r="F68" s="2">
        <v>5</v>
      </c>
      <c r="G68" s="23" t="s">
        <v>66</v>
      </c>
      <c r="H68" s="23" t="s">
        <v>66</v>
      </c>
      <c r="I68" s="23" t="s">
        <v>66</v>
      </c>
      <c r="J68" s="23" t="s">
        <v>66</v>
      </c>
      <c r="K68" s="23" t="s">
        <v>66</v>
      </c>
      <c r="L68" s="23"/>
      <c r="M68" s="23"/>
    </row>
    <row r="69" spans="1:13" x14ac:dyDescent="0.2">
      <c r="A69" s="130"/>
      <c r="B69" s="15" t="s">
        <v>192</v>
      </c>
      <c r="C69" s="12" t="s">
        <v>93</v>
      </c>
      <c r="D69" s="12" t="s">
        <v>25</v>
      </c>
      <c r="E69" s="13">
        <v>13</v>
      </c>
      <c r="F69" s="12"/>
      <c r="G69" s="14"/>
      <c r="H69" s="14"/>
      <c r="I69" s="14"/>
      <c r="J69" s="14"/>
      <c r="K69" s="14"/>
      <c r="L69" s="14"/>
      <c r="M69" s="23">
        <v>4</v>
      </c>
    </row>
    <row r="70" spans="1:13" ht="6.75" customHeight="1" x14ac:dyDescent="0.2">
      <c r="A70" s="121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3"/>
    </row>
    <row r="71" spans="1:13" x14ac:dyDescent="0.2">
      <c r="A71" s="120" t="s">
        <v>78</v>
      </c>
      <c r="B71" s="60" t="s">
        <v>68</v>
      </c>
      <c r="C71" s="12" t="s">
        <v>69</v>
      </c>
      <c r="D71" s="20"/>
      <c r="E71" s="21">
        <f>SUMIF(D56:D69,"THE",E56:E69)</f>
        <v>655.11</v>
      </c>
      <c r="F71" s="20"/>
      <c r="G71" s="14"/>
      <c r="H71" s="14"/>
      <c r="I71" s="14"/>
      <c r="J71" s="14"/>
      <c r="K71" s="14"/>
      <c r="L71" s="14"/>
      <c r="M71" s="14">
        <v>1</v>
      </c>
    </row>
    <row r="72" spans="1:13" x14ac:dyDescent="0.2">
      <c r="A72" s="120"/>
      <c r="B72" s="58" t="s">
        <v>70</v>
      </c>
      <c r="C72" s="12" t="s">
        <v>71</v>
      </c>
      <c r="D72" s="20"/>
      <c r="E72" s="21">
        <f>SUMIF(D56:D69,"THE",E56:E69)</f>
        <v>655.11</v>
      </c>
      <c r="F72" s="20"/>
      <c r="G72" s="14"/>
      <c r="H72" s="14"/>
      <c r="I72" s="14"/>
      <c r="J72" s="14"/>
      <c r="K72" s="14"/>
      <c r="L72" s="14"/>
      <c r="M72" s="14">
        <v>1</v>
      </c>
    </row>
    <row r="74" spans="1:13" ht="21.75" customHeight="1" x14ac:dyDescent="0.2">
      <c r="A74" s="41" t="s">
        <v>343</v>
      </c>
      <c r="B74" s="41"/>
      <c r="C74" s="41"/>
      <c r="D74" s="41"/>
      <c r="E74" s="41"/>
      <c r="F74" s="41"/>
      <c r="G74" s="41"/>
      <c r="H74" s="41"/>
      <c r="I74" s="41"/>
      <c r="J74" s="41"/>
      <c r="K74" s="115"/>
      <c r="L74" s="115"/>
      <c r="M74" s="115"/>
    </row>
    <row r="76" spans="1:13" ht="33.75" customHeight="1" x14ac:dyDescent="0.2">
      <c r="A76" s="128"/>
      <c r="B76" s="124" t="s">
        <v>4</v>
      </c>
      <c r="C76" s="124" t="s">
        <v>1</v>
      </c>
      <c r="D76" s="124" t="s">
        <v>2</v>
      </c>
      <c r="E76" s="125" t="s">
        <v>3</v>
      </c>
      <c r="F76" s="113" t="s">
        <v>58</v>
      </c>
      <c r="G76" s="113" t="s">
        <v>60</v>
      </c>
      <c r="H76" s="113"/>
      <c r="I76" s="113"/>
      <c r="J76" s="113"/>
      <c r="K76" s="113"/>
      <c r="L76" s="126" t="s">
        <v>328</v>
      </c>
      <c r="M76" s="113" t="s">
        <v>59</v>
      </c>
    </row>
    <row r="77" spans="1:13" ht="18.75" customHeight="1" x14ac:dyDescent="0.2">
      <c r="A77" s="128"/>
      <c r="B77" s="124"/>
      <c r="C77" s="124"/>
      <c r="D77" s="124"/>
      <c r="E77" s="125"/>
      <c r="F77" s="113"/>
      <c r="G77" s="32" t="s">
        <v>61</v>
      </c>
      <c r="H77" s="32" t="s">
        <v>62</v>
      </c>
      <c r="I77" s="32" t="s">
        <v>63</v>
      </c>
      <c r="J77" s="32" t="s">
        <v>64</v>
      </c>
      <c r="K77" s="32" t="s">
        <v>65</v>
      </c>
      <c r="L77" s="127"/>
      <c r="M77" s="113"/>
    </row>
    <row r="78" spans="1:13" x14ac:dyDescent="0.2">
      <c r="A78" s="120" t="s">
        <v>358</v>
      </c>
      <c r="B78" s="4" t="s">
        <v>193</v>
      </c>
      <c r="C78" s="2" t="s">
        <v>24</v>
      </c>
      <c r="D78" s="2" t="s">
        <v>25</v>
      </c>
      <c r="E78" s="3">
        <v>70.2</v>
      </c>
      <c r="F78" s="2">
        <v>3</v>
      </c>
      <c r="G78" s="23" t="s">
        <v>66</v>
      </c>
      <c r="H78" s="23"/>
      <c r="I78" s="23" t="s">
        <v>66</v>
      </c>
      <c r="J78" s="23"/>
      <c r="K78" s="23" t="s">
        <v>66</v>
      </c>
      <c r="L78" s="23"/>
      <c r="M78" s="23"/>
    </row>
    <row r="79" spans="1:13" x14ac:dyDescent="0.2">
      <c r="A79" s="120"/>
      <c r="B79" s="4" t="s">
        <v>194</v>
      </c>
      <c r="C79" s="2" t="s">
        <v>24</v>
      </c>
      <c r="D79" s="2" t="s">
        <v>25</v>
      </c>
      <c r="E79" s="3">
        <v>71.8</v>
      </c>
      <c r="F79" s="2">
        <v>3</v>
      </c>
      <c r="G79" s="23" t="s">
        <v>66</v>
      </c>
      <c r="H79" s="23"/>
      <c r="I79" s="23" t="s">
        <v>66</v>
      </c>
      <c r="J79" s="23"/>
      <c r="K79" s="23" t="s">
        <v>66</v>
      </c>
      <c r="L79" s="23"/>
      <c r="M79" s="23"/>
    </row>
    <row r="80" spans="1:13" x14ac:dyDescent="0.2">
      <c r="A80" s="120"/>
      <c r="B80" s="4" t="s">
        <v>195</v>
      </c>
      <c r="C80" s="2" t="s">
        <v>24</v>
      </c>
      <c r="D80" s="2" t="s">
        <v>25</v>
      </c>
      <c r="E80" s="3">
        <v>71.3</v>
      </c>
      <c r="F80" s="2">
        <v>3</v>
      </c>
      <c r="G80" s="23" t="s">
        <v>66</v>
      </c>
      <c r="H80" s="23"/>
      <c r="I80" s="23" t="s">
        <v>66</v>
      </c>
      <c r="J80" s="23"/>
      <c r="K80" s="23" t="s">
        <v>66</v>
      </c>
      <c r="L80" s="23"/>
      <c r="M80" s="23"/>
    </row>
    <row r="81" spans="1:13" x14ac:dyDescent="0.2">
      <c r="A81" s="120"/>
      <c r="B81" s="4" t="s">
        <v>196</v>
      </c>
      <c r="C81" s="2" t="s">
        <v>84</v>
      </c>
      <c r="D81" s="2" t="s">
        <v>25</v>
      </c>
      <c r="E81" s="3">
        <v>71.3</v>
      </c>
      <c r="F81" s="2">
        <v>5</v>
      </c>
      <c r="G81" s="23" t="s">
        <v>66</v>
      </c>
      <c r="H81" s="23" t="s">
        <v>66</v>
      </c>
      <c r="I81" s="23" t="s">
        <v>66</v>
      </c>
      <c r="J81" s="23" t="s">
        <v>66</v>
      </c>
      <c r="K81" s="23" t="s">
        <v>66</v>
      </c>
      <c r="L81" s="23"/>
      <c r="M81" s="23"/>
    </row>
    <row r="82" spans="1:13" x14ac:dyDescent="0.2">
      <c r="A82" s="120"/>
      <c r="B82" s="4" t="s">
        <v>197</v>
      </c>
      <c r="C82" s="2" t="s">
        <v>24</v>
      </c>
      <c r="D82" s="2" t="s">
        <v>25</v>
      </c>
      <c r="E82" s="3">
        <v>71.900000000000006</v>
      </c>
      <c r="F82" s="2">
        <v>3</v>
      </c>
      <c r="G82" s="23" t="s">
        <v>66</v>
      </c>
      <c r="H82" s="23"/>
      <c r="I82" s="23" t="s">
        <v>66</v>
      </c>
      <c r="J82" s="23"/>
      <c r="K82" s="23" t="s">
        <v>66</v>
      </c>
      <c r="L82" s="23"/>
      <c r="M82" s="23"/>
    </row>
    <row r="83" spans="1:13" x14ac:dyDescent="0.2">
      <c r="A83" s="120"/>
      <c r="B83" s="4" t="s">
        <v>198</v>
      </c>
      <c r="C83" s="2" t="s">
        <v>24</v>
      </c>
      <c r="D83" s="2" t="s">
        <v>25</v>
      </c>
      <c r="E83" s="3">
        <v>61.1</v>
      </c>
      <c r="F83" s="2">
        <v>3</v>
      </c>
      <c r="G83" s="23" t="s">
        <v>66</v>
      </c>
      <c r="H83" s="23"/>
      <c r="I83" s="23" t="s">
        <v>66</v>
      </c>
      <c r="J83" s="23"/>
      <c r="K83" s="23" t="s">
        <v>66</v>
      </c>
      <c r="L83" s="23"/>
      <c r="M83" s="23"/>
    </row>
    <row r="84" spans="1:13" x14ac:dyDescent="0.2">
      <c r="A84" s="120"/>
      <c r="B84" s="4" t="s">
        <v>199</v>
      </c>
      <c r="C84" s="2" t="s">
        <v>20</v>
      </c>
      <c r="D84" s="2" t="s">
        <v>25</v>
      </c>
      <c r="E84" s="3">
        <v>19.25</v>
      </c>
      <c r="F84" s="2">
        <v>2</v>
      </c>
      <c r="G84" s="23" t="s">
        <v>66</v>
      </c>
      <c r="H84" s="23"/>
      <c r="I84" s="23" t="s">
        <v>66</v>
      </c>
      <c r="J84" s="23"/>
      <c r="K84" s="23"/>
      <c r="L84" s="23"/>
      <c r="M84" s="23"/>
    </row>
    <row r="85" spans="1:13" x14ac:dyDescent="0.2">
      <c r="A85" s="120"/>
      <c r="B85" s="4" t="s">
        <v>200</v>
      </c>
      <c r="C85" s="2" t="s">
        <v>20</v>
      </c>
      <c r="D85" s="2" t="s">
        <v>25</v>
      </c>
      <c r="E85" s="3">
        <v>24.9</v>
      </c>
      <c r="F85" s="2">
        <v>2</v>
      </c>
      <c r="G85" s="23" t="s">
        <v>66</v>
      </c>
      <c r="H85" s="23"/>
      <c r="I85" s="23" t="s">
        <v>66</v>
      </c>
      <c r="J85" s="23"/>
      <c r="K85" s="23"/>
      <c r="L85" s="23"/>
      <c r="M85" s="23"/>
    </row>
    <row r="86" spans="1:13" x14ac:dyDescent="0.2">
      <c r="A86" s="120"/>
      <c r="B86" s="4" t="s">
        <v>201</v>
      </c>
      <c r="C86" s="2" t="s">
        <v>20</v>
      </c>
      <c r="D86" s="2" t="s">
        <v>25</v>
      </c>
      <c r="E86" s="3">
        <v>25.3</v>
      </c>
      <c r="F86" s="2">
        <v>2</v>
      </c>
      <c r="G86" s="23" t="s">
        <v>66</v>
      </c>
      <c r="H86" s="23"/>
      <c r="I86" s="23" t="s">
        <v>66</v>
      </c>
      <c r="J86" s="23"/>
      <c r="K86" s="23"/>
      <c r="L86" s="23"/>
      <c r="M86" s="23"/>
    </row>
    <row r="87" spans="1:13" x14ac:dyDescent="0.2">
      <c r="A87" s="120"/>
      <c r="B87" s="4" t="s">
        <v>202</v>
      </c>
      <c r="C87" s="2" t="s">
        <v>20</v>
      </c>
      <c r="D87" s="2" t="s">
        <v>25</v>
      </c>
      <c r="E87" s="3">
        <v>20.7</v>
      </c>
      <c r="F87" s="2">
        <v>2</v>
      </c>
      <c r="G87" s="23" t="s">
        <v>66</v>
      </c>
      <c r="H87" s="23"/>
      <c r="I87" s="23" t="s">
        <v>66</v>
      </c>
      <c r="J87" s="23"/>
      <c r="K87" s="23"/>
      <c r="L87" s="23"/>
      <c r="M87" s="23"/>
    </row>
    <row r="88" spans="1:13" x14ac:dyDescent="0.2">
      <c r="A88" s="120"/>
      <c r="B88" s="4" t="s">
        <v>419</v>
      </c>
      <c r="C88" s="2" t="s">
        <v>20</v>
      </c>
      <c r="D88" s="2" t="s">
        <v>25</v>
      </c>
      <c r="E88" s="3">
        <v>20.9</v>
      </c>
      <c r="F88" s="2">
        <v>2</v>
      </c>
      <c r="G88" s="23" t="s">
        <v>66</v>
      </c>
      <c r="H88" s="23"/>
      <c r="I88" s="23" t="s">
        <v>66</v>
      </c>
      <c r="J88" s="23"/>
      <c r="K88" s="23"/>
      <c r="L88" s="23"/>
      <c r="M88" s="23"/>
    </row>
    <row r="89" spans="1:13" x14ac:dyDescent="0.2">
      <c r="A89" s="120"/>
      <c r="B89" s="4" t="s">
        <v>203</v>
      </c>
      <c r="C89" s="2" t="s">
        <v>20</v>
      </c>
      <c r="D89" s="2" t="s">
        <v>25</v>
      </c>
      <c r="E89" s="3">
        <v>10.1</v>
      </c>
      <c r="F89" s="2">
        <v>2</v>
      </c>
      <c r="G89" s="23" t="s">
        <v>66</v>
      </c>
      <c r="H89" s="23"/>
      <c r="I89" s="23" t="s">
        <v>66</v>
      </c>
      <c r="J89" s="23"/>
      <c r="K89" s="23"/>
      <c r="L89" s="23"/>
      <c r="M89" s="23"/>
    </row>
    <row r="90" spans="1:13" x14ac:dyDescent="0.2">
      <c r="A90" s="120"/>
      <c r="B90" s="4" t="s">
        <v>204</v>
      </c>
      <c r="C90" s="2" t="s">
        <v>20</v>
      </c>
      <c r="D90" s="2" t="s">
        <v>25</v>
      </c>
      <c r="E90" s="3">
        <v>10.1</v>
      </c>
      <c r="F90" s="2">
        <v>2</v>
      </c>
      <c r="G90" s="23" t="s">
        <v>66</v>
      </c>
      <c r="H90" s="23"/>
      <c r="I90" s="23" t="s">
        <v>66</v>
      </c>
      <c r="J90" s="23"/>
      <c r="K90" s="23"/>
      <c r="L90" s="23"/>
      <c r="M90" s="23"/>
    </row>
    <row r="91" spans="1:13" x14ac:dyDescent="0.2">
      <c r="A91" s="120"/>
      <c r="B91" s="4" t="s">
        <v>205</v>
      </c>
      <c r="C91" s="2" t="s">
        <v>20</v>
      </c>
      <c r="D91" s="2" t="s">
        <v>25</v>
      </c>
      <c r="E91" s="3">
        <v>20.9</v>
      </c>
      <c r="F91" s="2">
        <v>2</v>
      </c>
      <c r="G91" s="23" t="s">
        <v>66</v>
      </c>
      <c r="H91" s="23"/>
      <c r="I91" s="23" t="s">
        <v>66</v>
      </c>
      <c r="J91" s="23"/>
      <c r="K91" s="23"/>
      <c r="L91" s="23"/>
      <c r="M91" s="23"/>
    </row>
    <row r="92" spans="1:13" x14ac:dyDescent="0.2">
      <c r="A92" s="120"/>
      <c r="B92" s="24" t="s">
        <v>157</v>
      </c>
      <c r="C92" s="2" t="s">
        <v>35</v>
      </c>
      <c r="D92" s="2" t="s">
        <v>25</v>
      </c>
      <c r="E92" s="3">
        <v>73</v>
      </c>
      <c r="F92" s="2">
        <v>5</v>
      </c>
      <c r="G92" s="23" t="s">
        <v>66</v>
      </c>
      <c r="H92" s="23" t="s">
        <v>66</v>
      </c>
      <c r="I92" s="23" t="s">
        <v>66</v>
      </c>
      <c r="J92" s="23" t="s">
        <v>66</v>
      </c>
      <c r="K92" s="23" t="s">
        <v>66</v>
      </c>
      <c r="L92" s="23"/>
      <c r="M92" s="23"/>
    </row>
    <row r="93" spans="1:13" x14ac:dyDescent="0.2">
      <c r="A93" s="120"/>
      <c r="B93" s="24" t="s">
        <v>206</v>
      </c>
      <c r="C93" s="2" t="s">
        <v>20</v>
      </c>
      <c r="D93" s="2" t="s">
        <v>25</v>
      </c>
      <c r="E93" s="3">
        <v>39.5</v>
      </c>
      <c r="F93" s="2">
        <v>2</v>
      </c>
      <c r="G93" s="23" t="s">
        <v>66</v>
      </c>
      <c r="H93" s="23"/>
      <c r="I93" s="23" t="s">
        <v>66</v>
      </c>
      <c r="J93" s="23"/>
      <c r="K93" s="23"/>
      <c r="L93" s="23"/>
      <c r="M93" s="23"/>
    </row>
    <row r="94" spans="1:13" x14ac:dyDescent="0.2">
      <c r="A94" s="120"/>
      <c r="B94" s="25" t="s">
        <v>207</v>
      </c>
      <c r="C94" s="2" t="s">
        <v>17</v>
      </c>
      <c r="D94" s="2" t="s">
        <v>25</v>
      </c>
      <c r="E94" s="3">
        <v>49.7</v>
      </c>
      <c r="F94" s="2">
        <v>5</v>
      </c>
      <c r="G94" s="23" t="s">
        <v>66</v>
      </c>
      <c r="H94" s="23" t="s">
        <v>66</v>
      </c>
      <c r="I94" s="23" t="s">
        <v>66</v>
      </c>
      <c r="J94" s="23" t="s">
        <v>66</v>
      </c>
      <c r="K94" s="23" t="s">
        <v>66</v>
      </c>
      <c r="L94" s="23"/>
      <c r="M94" s="23"/>
    </row>
    <row r="95" spans="1:13" ht="6.75" customHeight="1" x14ac:dyDescent="0.2">
      <c r="A95" s="121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3"/>
    </row>
    <row r="96" spans="1:13" x14ac:dyDescent="0.2">
      <c r="A96" s="120" t="s">
        <v>78</v>
      </c>
      <c r="B96" s="60" t="s">
        <v>68</v>
      </c>
      <c r="C96" s="12" t="s">
        <v>69</v>
      </c>
      <c r="D96" s="20"/>
      <c r="E96" s="21">
        <f>SUMIF(D78:D94,"THE",E78:E94)</f>
        <v>731.95</v>
      </c>
      <c r="F96" s="20"/>
      <c r="G96" s="14"/>
      <c r="H96" s="14"/>
      <c r="I96" s="14"/>
      <c r="J96" s="14"/>
      <c r="K96" s="14"/>
      <c r="L96" s="14"/>
      <c r="M96" s="14">
        <v>4</v>
      </c>
    </row>
    <row r="97" spans="1:13" x14ac:dyDescent="0.2">
      <c r="A97" s="120"/>
      <c r="B97" s="58" t="s">
        <v>70</v>
      </c>
      <c r="C97" s="12" t="s">
        <v>71</v>
      </c>
      <c r="D97" s="20"/>
      <c r="E97" s="21">
        <f>SUMIF(D78:D94,"THE",E78:E94)</f>
        <v>731.95</v>
      </c>
      <c r="F97" s="20"/>
      <c r="G97" s="14"/>
      <c r="H97" s="14"/>
      <c r="I97" s="14"/>
      <c r="J97" s="14"/>
      <c r="K97" s="14"/>
      <c r="L97" s="14"/>
      <c r="M97" s="14">
        <v>1</v>
      </c>
    </row>
    <row r="99" spans="1:13" ht="21.75" customHeight="1" x14ac:dyDescent="0.2">
      <c r="A99" s="41" t="s">
        <v>330</v>
      </c>
      <c r="B99" s="41"/>
      <c r="C99" s="41"/>
      <c r="D99" s="41"/>
      <c r="E99" s="41"/>
      <c r="F99" s="41"/>
      <c r="G99" s="41"/>
      <c r="H99" s="41"/>
      <c r="I99" s="41"/>
      <c r="J99" s="41"/>
      <c r="K99" s="115"/>
      <c r="L99" s="115"/>
      <c r="M99" s="115"/>
    </row>
    <row r="101" spans="1:13" ht="21" customHeight="1" x14ac:dyDescent="0.2">
      <c r="A101" s="116" t="s">
        <v>331</v>
      </c>
      <c r="B101" s="117"/>
      <c r="C101" s="117"/>
      <c r="D101" s="117" t="s">
        <v>355</v>
      </c>
      <c r="E101" s="117"/>
    </row>
    <row r="102" spans="1:13" ht="33" customHeight="1" x14ac:dyDescent="0.2">
      <c r="A102" s="114" t="s">
        <v>416</v>
      </c>
      <c r="B102" s="114"/>
      <c r="C102" s="78">
        <v>1</v>
      </c>
      <c r="D102" s="118" t="s">
        <v>64</v>
      </c>
      <c r="E102" s="119"/>
    </row>
    <row r="103" spans="1:13" ht="33" customHeight="1" x14ac:dyDescent="0.2">
      <c r="A103" s="114" t="s">
        <v>417</v>
      </c>
      <c r="B103" s="114"/>
      <c r="C103" s="78">
        <v>1</v>
      </c>
      <c r="D103" s="118" t="s">
        <v>65</v>
      </c>
      <c r="E103" s="119"/>
    </row>
    <row r="105" spans="1:13" ht="21.75" customHeight="1" x14ac:dyDescent="0.2">
      <c r="A105" s="41" t="s">
        <v>329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115"/>
      <c r="L105" s="115"/>
      <c r="M105" s="115"/>
    </row>
    <row r="107" spans="1:13" ht="42" customHeight="1" x14ac:dyDescent="0.2">
      <c r="A107" s="105" t="s">
        <v>335</v>
      </c>
      <c r="B107" s="106"/>
      <c r="C107" s="109" t="s">
        <v>336</v>
      </c>
      <c r="D107" s="110"/>
      <c r="E107" s="109" t="s">
        <v>412</v>
      </c>
      <c r="F107" s="110"/>
    </row>
    <row r="108" spans="1:13" s="40" customFormat="1" ht="42" customHeight="1" x14ac:dyDescent="0.2">
      <c r="A108" s="107"/>
      <c r="B108" s="108"/>
      <c r="C108" s="70" t="s">
        <v>337</v>
      </c>
      <c r="D108" s="69" t="s">
        <v>338</v>
      </c>
      <c r="E108" s="109"/>
      <c r="F108" s="110"/>
    </row>
    <row r="109" spans="1:13" s="40" customFormat="1" x14ac:dyDescent="0.2">
      <c r="A109" s="102" t="s">
        <v>332</v>
      </c>
      <c r="B109" s="103"/>
      <c r="C109" s="111">
        <v>116</v>
      </c>
      <c r="D109" s="112">
        <v>124</v>
      </c>
      <c r="E109" s="104">
        <v>12</v>
      </c>
      <c r="F109" s="104"/>
    </row>
    <row r="110" spans="1:13" s="40" customFormat="1" x14ac:dyDescent="0.2">
      <c r="A110" s="79" t="s">
        <v>423</v>
      </c>
      <c r="B110" s="79"/>
      <c r="C110" s="111"/>
      <c r="D110" s="112"/>
      <c r="E110" s="104">
        <v>18</v>
      </c>
      <c r="F110" s="104"/>
    </row>
    <row r="111" spans="1:13" s="40" customFormat="1" x14ac:dyDescent="0.2">
      <c r="A111" s="102" t="s">
        <v>334</v>
      </c>
      <c r="B111" s="103"/>
      <c r="C111" s="111"/>
      <c r="D111" s="112"/>
      <c r="E111" s="104">
        <v>18</v>
      </c>
      <c r="F111" s="104"/>
    </row>
    <row r="112" spans="1:13" s="40" customFormat="1" x14ac:dyDescent="0.2">
      <c r="A112" s="102" t="s">
        <v>421</v>
      </c>
      <c r="B112" s="103"/>
      <c r="C112" s="111"/>
      <c r="D112" s="112"/>
      <c r="E112" s="104">
        <v>12</v>
      </c>
      <c r="F112" s="104"/>
    </row>
    <row r="113" spans="1:7" s="40" customFormat="1" x14ac:dyDescent="0.2">
      <c r="A113" s="79" t="s">
        <v>339</v>
      </c>
      <c r="B113" s="79"/>
      <c r="C113" s="111"/>
      <c r="D113" s="112"/>
      <c r="E113" s="104">
        <v>18</v>
      </c>
      <c r="F113" s="104"/>
    </row>
    <row r="114" spans="1:7" s="40" customFormat="1" x14ac:dyDescent="0.2">
      <c r="A114" s="102" t="s">
        <v>418</v>
      </c>
      <c r="B114" s="103"/>
      <c r="C114" s="111"/>
      <c r="D114" s="112"/>
      <c r="E114" s="104">
        <v>6</v>
      </c>
      <c r="F114" s="104"/>
      <c r="G114" s="75"/>
    </row>
    <row r="115" spans="1:7" s="40" customFormat="1" x14ac:dyDescent="0.2">
      <c r="A115" s="102" t="s">
        <v>413</v>
      </c>
      <c r="B115" s="103"/>
      <c r="C115" s="111"/>
      <c r="D115" s="112"/>
      <c r="E115" s="104">
        <v>9</v>
      </c>
      <c r="F115" s="104"/>
    </row>
    <row r="116" spans="1:7" s="40" customFormat="1" x14ac:dyDescent="0.2">
      <c r="A116" s="102" t="s">
        <v>422</v>
      </c>
      <c r="B116" s="103"/>
      <c r="C116" s="111"/>
      <c r="D116" s="112"/>
      <c r="E116" s="104">
        <v>12</v>
      </c>
      <c r="F116" s="104"/>
    </row>
  </sheetData>
  <mergeCells count="82">
    <mergeCell ref="K10:M10"/>
    <mergeCell ref="G12:K12"/>
    <mergeCell ref="M12:M13"/>
    <mergeCell ref="A14:A18"/>
    <mergeCell ref="K20:M20"/>
    <mergeCell ref="A12:A13"/>
    <mergeCell ref="B12:B13"/>
    <mergeCell ref="C12:C13"/>
    <mergeCell ref="D12:D13"/>
    <mergeCell ref="E12:E13"/>
    <mergeCell ref="F12:F13"/>
    <mergeCell ref="L12:L13"/>
    <mergeCell ref="C2:M2"/>
    <mergeCell ref="C3:M3"/>
    <mergeCell ref="C5:M5"/>
    <mergeCell ref="A8:C8"/>
    <mergeCell ref="K8:M8"/>
    <mergeCell ref="K52:M52"/>
    <mergeCell ref="A22:A23"/>
    <mergeCell ref="B22:B23"/>
    <mergeCell ref="C22:C23"/>
    <mergeCell ref="D22:D23"/>
    <mergeCell ref="E22:E23"/>
    <mergeCell ref="F22:F23"/>
    <mergeCell ref="G22:K22"/>
    <mergeCell ref="M22:M23"/>
    <mergeCell ref="A24:A46"/>
    <mergeCell ref="L22:L23"/>
    <mergeCell ref="A48:A50"/>
    <mergeCell ref="A47:M47"/>
    <mergeCell ref="K74:M74"/>
    <mergeCell ref="A54:A55"/>
    <mergeCell ref="B54:B55"/>
    <mergeCell ref="C54:C55"/>
    <mergeCell ref="D54:D55"/>
    <mergeCell ref="E54:E55"/>
    <mergeCell ref="F54:F55"/>
    <mergeCell ref="G54:K54"/>
    <mergeCell ref="M54:M55"/>
    <mergeCell ref="A56:A69"/>
    <mergeCell ref="A70:M70"/>
    <mergeCell ref="A71:A72"/>
    <mergeCell ref="L54:L55"/>
    <mergeCell ref="E114:F114"/>
    <mergeCell ref="F76:F77"/>
    <mergeCell ref="A115:B115"/>
    <mergeCell ref="E115:F115"/>
    <mergeCell ref="L76:L77"/>
    <mergeCell ref="A76:A77"/>
    <mergeCell ref="C76:C77"/>
    <mergeCell ref="G76:K76"/>
    <mergeCell ref="A102:B102"/>
    <mergeCell ref="K99:M99"/>
    <mergeCell ref="K105:M105"/>
    <mergeCell ref="A103:B103"/>
    <mergeCell ref="A101:C101"/>
    <mergeCell ref="D101:E101"/>
    <mergeCell ref="D102:E102"/>
    <mergeCell ref="D103:E103"/>
    <mergeCell ref="M76:M77"/>
    <mergeCell ref="A78:A94"/>
    <mergeCell ref="A95:M95"/>
    <mergeCell ref="A96:A97"/>
    <mergeCell ref="B76:B77"/>
    <mergeCell ref="D76:D77"/>
    <mergeCell ref="E76:E77"/>
    <mergeCell ref="A116:B116"/>
    <mergeCell ref="E116:F116"/>
    <mergeCell ref="A107:B108"/>
    <mergeCell ref="C107:D107"/>
    <mergeCell ref="E107:F108"/>
    <mergeCell ref="A109:B109"/>
    <mergeCell ref="C109:C116"/>
    <mergeCell ref="D109:D116"/>
    <mergeCell ref="E109:F109"/>
    <mergeCell ref="E110:F110"/>
    <mergeCell ref="A111:B111"/>
    <mergeCell ref="E111:F111"/>
    <mergeCell ref="A112:B112"/>
    <mergeCell ref="E112:F112"/>
    <mergeCell ref="E113:F113"/>
    <mergeCell ref="A114:B114"/>
  </mergeCells>
  <phoneticPr fontId="22" type="noConversion"/>
  <pageMargins left="0.7" right="0.7" top="0.75" bottom="0.75" header="0.3" footer="0.3"/>
  <pageSetup paperSize="9" scale="5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211"/>
  <sheetViews>
    <sheetView workbookViewId="0">
      <selection activeCell="C2" sqref="C2:M2"/>
    </sheetView>
  </sheetViews>
  <sheetFormatPr baseColWidth="10" defaultColWidth="11.42578125" defaultRowHeight="14.25" x14ac:dyDescent="0.2"/>
  <cols>
    <col min="1" max="1" width="11.42578125" style="35"/>
    <col min="2" max="2" width="34.140625" style="35" customWidth="1"/>
    <col min="3" max="3" width="11.42578125" style="35"/>
    <col min="4" max="4" width="11.7109375" style="35" customWidth="1"/>
    <col min="5" max="5" width="11.42578125" style="35"/>
    <col min="6" max="6" width="13.7109375" style="40" bestFit="1" customWidth="1"/>
    <col min="7" max="12" width="9.28515625" style="40" customWidth="1"/>
    <col min="13" max="13" width="12.28515625" style="40" customWidth="1"/>
    <col min="14" max="16384" width="11.42578125" style="35"/>
  </cols>
  <sheetData>
    <row r="2" spans="1:14" ht="18" x14ac:dyDescent="0.25">
      <c r="C2" s="132" t="s">
        <v>478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36"/>
    </row>
    <row r="3" spans="1:14" ht="18" x14ac:dyDescent="0.25">
      <c r="C3" s="132" t="s">
        <v>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36"/>
    </row>
    <row r="4" spans="1:14" ht="18" x14ac:dyDescent="0.25"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4" ht="18" x14ac:dyDescent="0.25">
      <c r="C5" s="133" t="s">
        <v>411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39"/>
    </row>
    <row r="8" spans="1:14" ht="45" customHeight="1" x14ac:dyDescent="0.2">
      <c r="A8" s="134" t="s">
        <v>209</v>
      </c>
      <c r="B8" s="134"/>
      <c r="C8" s="134"/>
      <c r="K8" s="135" t="s">
        <v>79</v>
      </c>
      <c r="L8" s="135"/>
      <c r="M8" s="135"/>
    </row>
    <row r="9" spans="1:14" ht="15" customHeight="1" x14ac:dyDescent="0.2">
      <c r="B9" s="6"/>
      <c r="M9" s="10"/>
    </row>
    <row r="10" spans="1:14" ht="21.75" customHeight="1" x14ac:dyDescent="0.2">
      <c r="A10" s="41" t="s">
        <v>344</v>
      </c>
      <c r="B10" s="41"/>
      <c r="C10" s="41"/>
      <c r="D10" s="41"/>
      <c r="E10" s="41"/>
      <c r="F10" s="41"/>
      <c r="G10" s="41"/>
      <c r="H10" s="41"/>
      <c r="I10" s="41"/>
      <c r="J10" s="41"/>
      <c r="K10" s="115"/>
      <c r="L10" s="115"/>
      <c r="M10" s="115"/>
    </row>
    <row r="12" spans="1:14" ht="33.75" customHeight="1" x14ac:dyDescent="0.2">
      <c r="A12" s="131"/>
      <c r="B12" s="124" t="s">
        <v>4</v>
      </c>
      <c r="C12" s="124" t="s">
        <v>1</v>
      </c>
      <c r="D12" s="124" t="s">
        <v>2</v>
      </c>
      <c r="E12" s="125" t="s">
        <v>3</v>
      </c>
      <c r="F12" s="113" t="s">
        <v>58</v>
      </c>
      <c r="G12" s="113" t="s">
        <v>60</v>
      </c>
      <c r="H12" s="113"/>
      <c r="I12" s="113"/>
      <c r="J12" s="113"/>
      <c r="K12" s="113"/>
      <c r="L12" s="126" t="s">
        <v>328</v>
      </c>
      <c r="M12" s="126" t="s">
        <v>59</v>
      </c>
    </row>
    <row r="13" spans="1:14" ht="18.75" customHeight="1" x14ac:dyDescent="0.2">
      <c r="A13" s="131"/>
      <c r="B13" s="124"/>
      <c r="C13" s="124"/>
      <c r="D13" s="124"/>
      <c r="E13" s="125"/>
      <c r="F13" s="113"/>
      <c r="G13" s="32" t="s">
        <v>61</v>
      </c>
      <c r="H13" s="32" t="s">
        <v>62</v>
      </c>
      <c r="I13" s="32" t="s">
        <v>63</v>
      </c>
      <c r="J13" s="32" t="s">
        <v>64</v>
      </c>
      <c r="K13" s="32" t="s">
        <v>65</v>
      </c>
      <c r="L13" s="127"/>
      <c r="M13" s="127"/>
    </row>
    <row r="14" spans="1:14" ht="15" customHeight="1" x14ac:dyDescent="0.2">
      <c r="A14" s="129" t="s">
        <v>358</v>
      </c>
      <c r="B14" s="81" t="s">
        <v>5</v>
      </c>
      <c r="C14" s="82" t="s">
        <v>6</v>
      </c>
      <c r="D14" s="82" t="s">
        <v>7</v>
      </c>
      <c r="E14" s="83">
        <v>2465</v>
      </c>
      <c r="F14" s="14"/>
      <c r="G14" s="14"/>
      <c r="H14" s="14"/>
      <c r="I14" s="14"/>
      <c r="J14" s="14"/>
      <c r="K14" s="14"/>
      <c r="L14" s="14"/>
      <c r="M14" s="14">
        <v>2</v>
      </c>
    </row>
    <row r="15" spans="1:14" ht="15" customHeight="1" x14ac:dyDescent="0.2">
      <c r="A15" s="130"/>
      <c r="B15" s="81" t="s">
        <v>438</v>
      </c>
      <c r="C15" s="82"/>
      <c r="D15" s="82"/>
      <c r="E15" s="83">
        <v>7.3</v>
      </c>
      <c r="F15" s="14"/>
      <c r="G15" s="14"/>
      <c r="H15" s="14"/>
      <c r="I15" s="14"/>
      <c r="J15" s="14"/>
      <c r="K15" s="14"/>
      <c r="L15" s="14"/>
      <c r="M15" s="14">
        <v>4</v>
      </c>
    </row>
    <row r="16" spans="1:14" ht="15" customHeight="1" x14ac:dyDescent="0.2">
      <c r="A16" s="130"/>
      <c r="B16" s="81" t="s">
        <v>437</v>
      </c>
      <c r="C16" s="82"/>
      <c r="D16" s="82"/>
      <c r="E16" s="83">
        <v>8</v>
      </c>
      <c r="F16" s="14"/>
      <c r="G16" s="14"/>
      <c r="H16" s="14"/>
      <c r="I16" s="14"/>
      <c r="J16" s="14"/>
      <c r="K16" s="14"/>
      <c r="L16" s="14"/>
      <c r="M16" s="14">
        <v>4</v>
      </c>
    </row>
    <row r="17" spans="1:13" ht="15" customHeight="1" x14ac:dyDescent="0.2">
      <c r="A17" s="130"/>
      <c r="B17" s="81" t="s">
        <v>439</v>
      </c>
      <c r="C17" s="82"/>
      <c r="D17" s="82"/>
      <c r="E17" s="83">
        <v>16.899999999999999</v>
      </c>
      <c r="F17" s="14"/>
      <c r="G17" s="14"/>
      <c r="H17" s="14"/>
      <c r="I17" s="14"/>
      <c r="J17" s="14"/>
      <c r="K17" s="14"/>
      <c r="L17" s="14"/>
      <c r="M17" s="14">
        <v>4</v>
      </c>
    </row>
    <row r="18" spans="1:13" ht="15" customHeight="1" x14ac:dyDescent="0.2">
      <c r="A18" s="130"/>
      <c r="B18" s="81" t="s">
        <v>440</v>
      </c>
      <c r="C18" s="82"/>
      <c r="D18" s="82"/>
      <c r="E18" s="83">
        <v>17.3</v>
      </c>
      <c r="F18" s="80"/>
      <c r="G18" s="14"/>
      <c r="H18" s="14"/>
      <c r="I18" s="14"/>
      <c r="J18" s="14"/>
      <c r="K18" s="14"/>
      <c r="L18" s="14"/>
      <c r="M18" s="14">
        <v>4</v>
      </c>
    </row>
    <row r="19" spans="1:13" ht="15" customHeight="1" x14ac:dyDescent="0.2">
      <c r="A19" s="130"/>
      <c r="B19" s="81" t="s">
        <v>441</v>
      </c>
      <c r="C19" s="82"/>
      <c r="D19" s="82"/>
      <c r="E19" s="83">
        <v>6.2</v>
      </c>
      <c r="F19" s="14"/>
      <c r="G19" s="14"/>
      <c r="H19" s="14"/>
      <c r="I19" s="14"/>
      <c r="J19" s="14"/>
      <c r="K19" s="14"/>
      <c r="L19" s="14"/>
      <c r="M19" s="14">
        <v>4</v>
      </c>
    </row>
    <row r="20" spans="1:13" ht="15" customHeight="1" x14ac:dyDescent="0.2">
      <c r="A20" s="130"/>
      <c r="B20" s="81" t="s">
        <v>442</v>
      </c>
      <c r="C20" s="82"/>
      <c r="D20" s="82"/>
      <c r="E20" s="83">
        <v>17.7</v>
      </c>
      <c r="F20" s="14"/>
      <c r="G20" s="14"/>
      <c r="H20" s="14"/>
      <c r="I20" s="14"/>
      <c r="J20" s="14"/>
      <c r="K20" s="14"/>
      <c r="L20" s="14"/>
      <c r="M20" s="14">
        <v>4</v>
      </c>
    </row>
    <row r="21" spans="1:13" ht="15" customHeight="1" x14ac:dyDescent="0.2">
      <c r="A21" s="130"/>
      <c r="B21" s="81" t="s">
        <v>444</v>
      </c>
      <c r="C21" s="82"/>
      <c r="D21" s="82"/>
      <c r="E21" s="83">
        <v>3</v>
      </c>
      <c r="F21" s="14"/>
      <c r="G21" s="14"/>
      <c r="H21" s="14"/>
      <c r="I21" s="14"/>
      <c r="J21" s="14"/>
      <c r="K21" s="14"/>
      <c r="L21" s="14"/>
      <c r="M21" s="14">
        <v>4</v>
      </c>
    </row>
    <row r="22" spans="1:13" ht="15" customHeight="1" x14ac:dyDescent="0.2">
      <c r="A22" s="130"/>
      <c r="B22" s="81" t="s">
        <v>445</v>
      </c>
      <c r="C22" s="82"/>
      <c r="D22" s="82"/>
      <c r="E22" s="83">
        <v>3</v>
      </c>
      <c r="F22" s="14"/>
      <c r="G22" s="14"/>
      <c r="H22" s="14"/>
      <c r="I22" s="14"/>
      <c r="J22" s="14"/>
      <c r="K22" s="14"/>
      <c r="L22" s="14"/>
      <c r="M22" s="14">
        <v>4</v>
      </c>
    </row>
    <row r="23" spans="1:13" ht="15" customHeight="1" x14ac:dyDescent="0.2">
      <c r="A23" s="130"/>
      <c r="B23" s="81" t="s">
        <v>443</v>
      </c>
      <c r="C23" s="82"/>
      <c r="D23" s="82"/>
      <c r="E23" s="83">
        <v>30.3</v>
      </c>
      <c r="F23" s="14"/>
      <c r="G23" s="14"/>
      <c r="H23" s="14"/>
      <c r="I23" s="14"/>
      <c r="J23" s="14"/>
      <c r="K23" s="14"/>
      <c r="L23" s="14"/>
      <c r="M23" s="14">
        <v>4</v>
      </c>
    </row>
    <row r="24" spans="1:13" x14ac:dyDescent="0.2">
      <c r="A24" s="130"/>
      <c r="B24" s="4" t="s">
        <v>8</v>
      </c>
      <c r="C24" s="7" t="s">
        <v>9</v>
      </c>
      <c r="D24" s="7" t="s">
        <v>10</v>
      </c>
      <c r="E24" s="8">
        <v>12</v>
      </c>
      <c r="F24" s="9">
        <v>5</v>
      </c>
      <c r="G24" s="9" t="s">
        <v>66</v>
      </c>
      <c r="H24" s="9" t="s">
        <v>66</v>
      </c>
      <c r="I24" s="9" t="s">
        <v>66</v>
      </c>
      <c r="J24" s="9" t="s">
        <v>66</v>
      </c>
      <c r="K24" s="9" t="s">
        <v>66</v>
      </c>
      <c r="L24" s="9"/>
      <c r="M24" s="9"/>
    </row>
    <row r="25" spans="1:13" x14ac:dyDescent="0.2">
      <c r="A25" s="130"/>
      <c r="B25" s="4" t="s">
        <v>11</v>
      </c>
      <c r="C25" s="7" t="s">
        <v>9</v>
      </c>
      <c r="D25" s="7" t="s">
        <v>12</v>
      </c>
      <c r="E25" s="8">
        <v>502</v>
      </c>
      <c r="F25" s="9">
        <v>5</v>
      </c>
      <c r="G25" s="9" t="s">
        <v>66</v>
      </c>
      <c r="H25" s="9" t="s">
        <v>66</v>
      </c>
      <c r="I25" s="9" t="s">
        <v>66</v>
      </c>
      <c r="J25" s="9" t="s">
        <v>66</v>
      </c>
      <c r="K25" s="9" t="s">
        <v>66</v>
      </c>
      <c r="L25" s="9"/>
      <c r="M25" s="9"/>
    </row>
    <row r="26" spans="1:13" x14ac:dyDescent="0.2">
      <c r="A26" s="130"/>
      <c r="B26" s="4" t="s">
        <v>13</v>
      </c>
      <c r="C26" s="2" t="s">
        <v>14</v>
      </c>
      <c r="D26" s="2" t="s">
        <v>15</v>
      </c>
      <c r="E26" s="3">
        <v>148</v>
      </c>
      <c r="F26" s="9">
        <v>2</v>
      </c>
      <c r="G26" s="9" t="s">
        <v>66</v>
      </c>
      <c r="H26" s="9"/>
      <c r="I26" s="9" t="s">
        <v>66</v>
      </c>
      <c r="J26" s="9"/>
      <c r="K26" s="9"/>
      <c r="L26" s="9"/>
      <c r="M26" s="9"/>
    </row>
    <row r="27" spans="1:13" x14ac:dyDescent="0.2">
      <c r="A27" s="130"/>
      <c r="B27" s="4" t="s">
        <v>16</v>
      </c>
      <c r="C27" s="2" t="s">
        <v>17</v>
      </c>
      <c r="D27" s="2" t="s">
        <v>10</v>
      </c>
      <c r="E27" s="3">
        <v>17.2</v>
      </c>
      <c r="F27" s="2">
        <v>5</v>
      </c>
      <c r="G27" s="9" t="s">
        <v>66</v>
      </c>
      <c r="H27" s="9" t="s">
        <v>66</v>
      </c>
      <c r="I27" s="9" t="s">
        <v>66</v>
      </c>
      <c r="J27" s="9" t="s">
        <v>66</v>
      </c>
      <c r="K27" s="9" t="s">
        <v>66</v>
      </c>
      <c r="L27" s="9"/>
      <c r="M27" s="9"/>
    </row>
    <row r="28" spans="1:13" x14ac:dyDescent="0.2">
      <c r="A28" s="130"/>
      <c r="B28" s="4" t="s">
        <v>18</v>
      </c>
      <c r="C28" s="2" t="s">
        <v>17</v>
      </c>
      <c r="D28" s="2" t="s">
        <v>10</v>
      </c>
      <c r="E28" s="3">
        <v>10.6</v>
      </c>
      <c r="F28" s="2">
        <v>5</v>
      </c>
      <c r="G28" s="9" t="s">
        <v>66</v>
      </c>
      <c r="H28" s="9" t="s">
        <v>66</v>
      </c>
      <c r="I28" s="9" t="s">
        <v>66</v>
      </c>
      <c r="J28" s="9" t="s">
        <v>66</v>
      </c>
      <c r="K28" s="9" t="s">
        <v>66</v>
      </c>
      <c r="L28" s="9"/>
      <c r="M28" s="9"/>
    </row>
    <row r="29" spans="1:13" x14ac:dyDescent="0.2">
      <c r="A29" s="130"/>
      <c r="B29" s="4" t="s">
        <v>19</v>
      </c>
      <c r="C29" s="2" t="s">
        <v>20</v>
      </c>
      <c r="D29" s="2" t="s">
        <v>10</v>
      </c>
      <c r="E29" s="3">
        <v>12</v>
      </c>
      <c r="F29" s="2">
        <v>2</v>
      </c>
      <c r="G29" s="9" t="s">
        <v>66</v>
      </c>
      <c r="H29" s="9"/>
      <c r="I29" s="9" t="s">
        <v>66</v>
      </c>
      <c r="J29" s="9"/>
      <c r="K29" s="9"/>
      <c r="L29" s="9"/>
      <c r="M29" s="9"/>
    </row>
    <row r="30" spans="1:13" x14ac:dyDescent="0.2">
      <c r="A30" s="130"/>
      <c r="B30" s="11" t="s">
        <v>21</v>
      </c>
      <c r="C30" s="12" t="s">
        <v>22</v>
      </c>
      <c r="D30" s="12" t="s">
        <v>10</v>
      </c>
      <c r="E30" s="13">
        <v>8.8000000000000007</v>
      </c>
      <c r="F30" s="12"/>
      <c r="G30" s="14"/>
      <c r="H30" s="14"/>
      <c r="I30" s="14"/>
      <c r="J30" s="14"/>
      <c r="K30" s="14"/>
      <c r="L30" s="14"/>
      <c r="M30" s="14">
        <v>4</v>
      </c>
    </row>
    <row r="31" spans="1:13" x14ac:dyDescent="0.2">
      <c r="A31" s="130"/>
      <c r="B31" s="4" t="s">
        <v>23</v>
      </c>
      <c r="C31" s="2" t="s">
        <v>24</v>
      </c>
      <c r="D31" s="2" t="s">
        <v>10</v>
      </c>
      <c r="E31" s="3">
        <v>144</v>
      </c>
      <c r="F31" s="2">
        <v>3</v>
      </c>
      <c r="G31" s="9" t="s">
        <v>66</v>
      </c>
      <c r="H31" s="9"/>
      <c r="I31" s="9" t="s">
        <v>66</v>
      </c>
      <c r="J31" s="9"/>
      <c r="K31" s="9" t="s">
        <v>66</v>
      </c>
      <c r="L31" s="9"/>
      <c r="M31" s="9"/>
    </row>
    <row r="32" spans="1:13" x14ac:dyDescent="0.2">
      <c r="A32" s="130"/>
      <c r="B32" s="81" t="s">
        <v>435</v>
      </c>
      <c r="C32" s="84"/>
      <c r="D32" s="84" t="s">
        <v>10</v>
      </c>
      <c r="E32" s="85">
        <v>10.4</v>
      </c>
      <c r="F32" s="84"/>
      <c r="G32" s="80"/>
      <c r="H32" s="80"/>
      <c r="I32" s="80"/>
      <c r="J32" s="80"/>
      <c r="K32" s="80"/>
      <c r="L32" s="80"/>
      <c r="M32" s="80">
        <v>4</v>
      </c>
    </row>
    <row r="33" spans="1:13" x14ac:dyDescent="0.2">
      <c r="A33" s="130"/>
      <c r="B33" s="81" t="s">
        <v>436</v>
      </c>
      <c r="C33" s="84" t="s">
        <v>22</v>
      </c>
      <c r="D33" s="84"/>
      <c r="E33" s="85">
        <v>9.4</v>
      </c>
      <c r="F33" s="84"/>
      <c r="G33" s="80"/>
      <c r="H33" s="80"/>
      <c r="I33" s="80"/>
      <c r="J33" s="80"/>
      <c r="K33" s="80"/>
      <c r="L33" s="80"/>
      <c r="M33" s="80">
        <v>4</v>
      </c>
    </row>
    <row r="34" spans="1:13" x14ac:dyDescent="0.2">
      <c r="A34" s="130"/>
      <c r="B34" s="4" t="s">
        <v>420</v>
      </c>
      <c r="C34" s="2" t="s">
        <v>24</v>
      </c>
      <c r="D34" s="2" t="s">
        <v>25</v>
      </c>
      <c r="E34" s="3">
        <v>144</v>
      </c>
      <c r="F34" s="2">
        <v>3</v>
      </c>
      <c r="G34" s="9" t="s">
        <v>66</v>
      </c>
      <c r="H34" s="9"/>
      <c r="I34" s="9" t="s">
        <v>66</v>
      </c>
      <c r="J34" s="9"/>
      <c r="K34" s="9" t="s">
        <v>66</v>
      </c>
      <c r="L34" s="9"/>
      <c r="M34" s="9"/>
    </row>
    <row r="35" spans="1:13" x14ac:dyDescent="0.2">
      <c r="A35" s="130"/>
      <c r="B35" s="4" t="s">
        <v>26</v>
      </c>
      <c r="C35" s="2" t="s">
        <v>14</v>
      </c>
      <c r="D35" s="2" t="s">
        <v>15</v>
      </c>
      <c r="E35" s="3">
        <v>115</v>
      </c>
      <c r="F35" s="2">
        <v>2</v>
      </c>
      <c r="G35" s="9" t="s">
        <v>66</v>
      </c>
      <c r="H35" s="9"/>
      <c r="I35" s="9" t="s">
        <v>66</v>
      </c>
      <c r="J35" s="9"/>
      <c r="K35" s="9"/>
      <c r="L35" s="9"/>
      <c r="M35" s="9"/>
    </row>
    <row r="36" spans="1:13" x14ac:dyDescent="0.2">
      <c r="A36" s="130"/>
      <c r="B36" s="81" t="s">
        <v>433</v>
      </c>
      <c r="C36" s="84"/>
      <c r="D36" s="84" t="s">
        <v>15</v>
      </c>
      <c r="E36" s="85">
        <v>3.6</v>
      </c>
      <c r="F36" s="84"/>
      <c r="G36" s="80"/>
      <c r="H36" s="80"/>
      <c r="I36" s="80"/>
      <c r="J36" s="80"/>
      <c r="K36" s="80"/>
      <c r="L36" s="80"/>
      <c r="M36" s="80">
        <v>4</v>
      </c>
    </row>
    <row r="37" spans="1:13" x14ac:dyDescent="0.2">
      <c r="A37" s="130"/>
      <c r="B37" s="81" t="s">
        <v>434</v>
      </c>
      <c r="C37" s="84" t="s">
        <v>22</v>
      </c>
      <c r="D37" s="84"/>
      <c r="E37" s="85">
        <v>7</v>
      </c>
      <c r="F37" s="84"/>
      <c r="G37" s="80"/>
      <c r="H37" s="80"/>
      <c r="I37" s="80"/>
      <c r="J37" s="80"/>
      <c r="K37" s="80"/>
      <c r="L37" s="80"/>
      <c r="M37" s="80">
        <v>4</v>
      </c>
    </row>
    <row r="38" spans="1:13" x14ac:dyDescent="0.2">
      <c r="A38" s="130"/>
      <c r="B38" s="4" t="s">
        <v>16</v>
      </c>
      <c r="C38" s="2" t="s">
        <v>17</v>
      </c>
      <c r="D38" s="2" t="s">
        <v>10</v>
      </c>
      <c r="E38" s="3">
        <v>18.5</v>
      </c>
      <c r="F38" s="2">
        <v>5</v>
      </c>
      <c r="G38" s="9" t="s">
        <v>66</v>
      </c>
      <c r="H38" s="9" t="s">
        <v>66</v>
      </c>
      <c r="I38" s="9" t="s">
        <v>66</v>
      </c>
      <c r="J38" s="9" t="s">
        <v>66</v>
      </c>
      <c r="K38" s="9" t="s">
        <v>66</v>
      </c>
      <c r="L38" s="9"/>
      <c r="M38" s="9"/>
    </row>
    <row r="39" spans="1:13" x14ac:dyDescent="0.2">
      <c r="A39" s="130"/>
      <c r="B39" s="5" t="s">
        <v>27</v>
      </c>
      <c r="C39" s="2" t="s">
        <v>9</v>
      </c>
      <c r="D39" s="2" t="s">
        <v>10</v>
      </c>
      <c r="E39" s="3">
        <v>20</v>
      </c>
      <c r="F39" s="2">
        <v>5</v>
      </c>
      <c r="G39" s="9" t="s">
        <v>66</v>
      </c>
      <c r="H39" s="9" t="s">
        <v>66</v>
      </c>
      <c r="I39" s="9" t="s">
        <v>66</v>
      </c>
      <c r="J39" s="9" t="s">
        <v>66</v>
      </c>
      <c r="K39" s="9" t="s">
        <v>66</v>
      </c>
      <c r="L39" s="9"/>
      <c r="M39" s="9"/>
    </row>
    <row r="40" spans="1:13" x14ac:dyDescent="0.2">
      <c r="A40" s="130"/>
      <c r="B40" s="5" t="s">
        <v>18</v>
      </c>
      <c r="C40" s="2" t="s">
        <v>17</v>
      </c>
      <c r="D40" s="2" t="s">
        <v>10</v>
      </c>
      <c r="E40" s="3">
        <v>8</v>
      </c>
      <c r="F40" s="2">
        <v>5</v>
      </c>
      <c r="G40" s="9" t="s">
        <v>66</v>
      </c>
      <c r="H40" s="9" t="s">
        <v>66</v>
      </c>
      <c r="I40" s="9" t="s">
        <v>66</v>
      </c>
      <c r="J40" s="9" t="s">
        <v>66</v>
      </c>
      <c r="K40" s="9" t="s">
        <v>66</v>
      </c>
      <c r="L40" s="9"/>
      <c r="M40" s="9"/>
    </row>
    <row r="41" spans="1:13" x14ac:dyDescent="0.2">
      <c r="A41" s="130"/>
      <c r="B41" s="5" t="s">
        <v>28</v>
      </c>
      <c r="C41" s="2" t="s">
        <v>20</v>
      </c>
      <c r="D41" s="2" t="s">
        <v>25</v>
      </c>
      <c r="E41" s="3">
        <v>12</v>
      </c>
      <c r="F41" s="2">
        <v>5</v>
      </c>
      <c r="G41" s="9" t="s">
        <v>66</v>
      </c>
      <c r="H41" s="9" t="s">
        <v>66</v>
      </c>
      <c r="I41" s="9" t="s">
        <v>66</v>
      </c>
      <c r="J41" s="9" t="s">
        <v>66</v>
      </c>
      <c r="K41" s="9" t="s">
        <v>66</v>
      </c>
      <c r="L41" s="9"/>
      <c r="M41" s="9"/>
    </row>
    <row r="42" spans="1:13" x14ac:dyDescent="0.2">
      <c r="A42" s="130"/>
      <c r="B42" s="5" t="s">
        <v>29</v>
      </c>
      <c r="C42" s="2" t="s">
        <v>20</v>
      </c>
      <c r="D42" s="2" t="s">
        <v>25</v>
      </c>
      <c r="E42" s="3">
        <v>43</v>
      </c>
      <c r="F42" s="2">
        <v>2</v>
      </c>
      <c r="G42" s="9" t="s">
        <v>66</v>
      </c>
      <c r="H42" s="9"/>
      <c r="I42" s="9" t="s">
        <v>66</v>
      </c>
      <c r="J42" s="9"/>
      <c r="K42" s="9"/>
      <c r="L42" s="9"/>
      <c r="M42" s="9"/>
    </row>
    <row r="43" spans="1:13" x14ac:dyDescent="0.2">
      <c r="A43" s="130"/>
      <c r="B43" s="5" t="s">
        <v>30</v>
      </c>
      <c r="C43" s="2" t="s">
        <v>20</v>
      </c>
      <c r="D43" s="2" t="s">
        <v>31</v>
      </c>
      <c r="E43" s="3">
        <v>13</v>
      </c>
      <c r="F43" s="2">
        <v>2</v>
      </c>
      <c r="G43" s="9" t="s">
        <v>66</v>
      </c>
      <c r="H43" s="9"/>
      <c r="I43" s="9" t="s">
        <v>66</v>
      </c>
      <c r="J43" s="9"/>
      <c r="K43" s="9"/>
      <c r="L43" s="9"/>
      <c r="M43" s="9"/>
    </row>
    <row r="44" spans="1:13" x14ac:dyDescent="0.2">
      <c r="A44" s="130"/>
      <c r="B44" s="5" t="s">
        <v>32</v>
      </c>
      <c r="C44" s="2" t="s">
        <v>9</v>
      </c>
      <c r="D44" s="2" t="s">
        <v>15</v>
      </c>
      <c r="E44" s="3">
        <v>8</v>
      </c>
      <c r="F44" s="2">
        <v>5</v>
      </c>
      <c r="G44" s="9" t="s">
        <v>66</v>
      </c>
      <c r="H44" s="9" t="s">
        <v>66</v>
      </c>
      <c r="I44" s="9" t="s">
        <v>66</v>
      </c>
      <c r="J44" s="9" t="s">
        <v>66</v>
      </c>
      <c r="K44" s="9" t="s">
        <v>66</v>
      </c>
      <c r="L44" s="9"/>
      <c r="M44" s="9"/>
    </row>
    <row r="45" spans="1:13" x14ac:dyDescent="0.2">
      <c r="A45" s="130"/>
      <c r="B45" s="5" t="s">
        <v>33</v>
      </c>
      <c r="C45" s="2" t="s">
        <v>9</v>
      </c>
      <c r="D45" s="2" t="s">
        <v>25</v>
      </c>
      <c r="E45" s="3">
        <v>36</v>
      </c>
      <c r="F45" s="2">
        <v>5</v>
      </c>
      <c r="G45" s="9" t="s">
        <v>66</v>
      </c>
      <c r="H45" s="9" t="s">
        <v>66</v>
      </c>
      <c r="I45" s="9" t="s">
        <v>66</v>
      </c>
      <c r="J45" s="9" t="s">
        <v>66</v>
      </c>
      <c r="K45" s="9" t="s">
        <v>66</v>
      </c>
      <c r="L45" s="9"/>
      <c r="M45" s="9"/>
    </row>
    <row r="46" spans="1:13" x14ac:dyDescent="0.2">
      <c r="A46" s="130"/>
      <c r="B46" s="5" t="s">
        <v>34</v>
      </c>
      <c r="C46" s="2" t="s">
        <v>35</v>
      </c>
      <c r="D46" s="2" t="s">
        <v>25</v>
      </c>
      <c r="E46" s="3">
        <v>18</v>
      </c>
      <c r="F46" s="2">
        <v>5</v>
      </c>
      <c r="G46" s="9" t="s">
        <v>66</v>
      </c>
      <c r="H46" s="9" t="s">
        <v>66</v>
      </c>
      <c r="I46" s="9" t="s">
        <v>66</v>
      </c>
      <c r="J46" s="9" t="s">
        <v>66</v>
      </c>
      <c r="K46" s="9" t="s">
        <v>66</v>
      </c>
      <c r="L46" s="9"/>
      <c r="M46" s="9"/>
    </row>
    <row r="47" spans="1:13" x14ac:dyDescent="0.2">
      <c r="A47" s="130"/>
      <c r="B47" s="5" t="s">
        <v>36</v>
      </c>
      <c r="C47" s="2" t="s">
        <v>37</v>
      </c>
      <c r="D47" s="2" t="s">
        <v>25</v>
      </c>
      <c r="E47" s="3">
        <v>61</v>
      </c>
      <c r="F47" s="2">
        <v>5</v>
      </c>
      <c r="G47" s="9" t="s">
        <v>66</v>
      </c>
      <c r="H47" s="9" t="s">
        <v>66</v>
      </c>
      <c r="I47" s="9" t="s">
        <v>66</v>
      </c>
      <c r="J47" s="9" t="s">
        <v>66</v>
      </c>
      <c r="K47" s="9" t="s">
        <v>66</v>
      </c>
      <c r="L47" s="9"/>
      <c r="M47" s="9"/>
    </row>
    <row r="48" spans="1:13" x14ac:dyDescent="0.2">
      <c r="A48" s="130"/>
      <c r="B48" s="5" t="s">
        <v>38</v>
      </c>
      <c r="C48" s="2" t="s">
        <v>37</v>
      </c>
      <c r="D48" s="2" t="s">
        <v>25</v>
      </c>
      <c r="E48" s="3">
        <v>6</v>
      </c>
      <c r="F48" s="2">
        <v>5</v>
      </c>
      <c r="G48" s="9" t="s">
        <v>66</v>
      </c>
      <c r="H48" s="9" t="s">
        <v>66</v>
      </c>
      <c r="I48" s="9" t="s">
        <v>66</v>
      </c>
      <c r="J48" s="9" t="s">
        <v>66</v>
      </c>
      <c r="K48" s="9" t="s">
        <v>66</v>
      </c>
      <c r="L48" s="9"/>
      <c r="M48" s="9"/>
    </row>
    <row r="49" spans="1:13" x14ac:dyDescent="0.2">
      <c r="A49" s="130"/>
      <c r="B49" s="5" t="s">
        <v>16</v>
      </c>
      <c r="C49" s="2" t="s">
        <v>17</v>
      </c>
      <c r="D49" s="2" t="s">
        <v>10</v>
      </c>
      <c r="E49" s="3">
        <v>27</v>
      </c>
      <c r="F49" s="2">
        <v>5</v>
      </c>
      <c r="G49" s="9" t="s">
        <v>66</v>
      </c>
      <c r="H49" s="9" t="s">
        <v>66</v>
      </c>
      <c r="I49" s="9" t="s">
        <v>66</v>
      </c>
      <c r="J49" s="9" t="s">
        <v>66</v>
      </c>
      <c r="K49" s="9" t="s">
        <v>66</v>
      </c>
      <c r="L49" s="9"/>
      <c r="M49" s="9"/>
    </row>
    <row r="50" spans="1:13" x14ac:dyDescent="0.2">
      <c r="A50" s="130"/>
      <c r="B50" s="5" t="s">
        <v>18</v>
      </c>
      <c r="C50" s="2" t="s">
        <v>17</v>
      </c>
      <c r="D50" s="2" t="s">
        <v>10</v>
      </c>
      <c r="E50" s="3">
        <v>29</v>
      </c>
      <c r="F50" s="2">
        <v>5</v>
      </c>
      <c r="G50" s="9" t="s">
        <v>66</v>
      </c>
      <c r="H50" s="9" t="s">
        <v>66</v>
      </c>
      <c r="I50" s="9" t="s">
        <v>66</v>
      </c>
      <c r="J50" s="9" t="s">
        <v>66</v>
      </c>
      <c r="K50" s="9" t="s">
        <v>66</v>
      </c>
      <c r="L50" s="9"/>
      <c r="M50" s="9"/>
    </row>
    <row r="51" spans="1:13" x14ac:dyDescent="0.2">
      <c r="A51" s="130"/>
      <c r="B51" s="5" t="s">
        <v>39</v>
      </c>
      <c r="C51" s="2" t="s">
        <v>22</v>
      </c>
      <c r="D51" s="2" t="s">
        <v>10</v>
      </c>
      <c r="E51" s="3">
        <v>5</v>
      </c>
      <c r="F51" s="2">
        <v>5</v>
      </c>
      <c r="G51" s="9" t="s">
        <v>66</v>
      </c>
      <c r="H51" s="9" t="s">
        <v>66</v>
      </c>
      <c r="I51" s="9" t="s">
        <v>66</v>
      </c>
      <c r="J51" s="9" t="s">
        <v>66</v>
      </c>
      <c r="K51" s="9" t="s">
        <v>66</v>
      </c>
      <c r="L51" s="9"/>
      <c r="M51" s="9"/>
    </row>
    <row r="52" spans="1:13" x14ac:dyDescent="0.2">
      <c r="A52" s="130"/>
      <c r="B52" s="5" t="s">
        <v>40</v>
      </c>
      <c r="C52" s="2" t="s">
        <v>20</v>
      </c>
      <c r="D52" s="2" t="s">
        <v>25</v>
      </c>
      <c r="E52" s="3">
        <v>21</v>
      </c>
      <c r="F52" s="2">
        <v>2</v>
      </c>
      <c r="G52" s="9" t="s">
        <v>66</v>
      </c>
      <c r="H52" s="9"/>
      <c r="I52" s="9" t="s">
        <v>66</v>
      </c>
      <c r="J52" s="9"/>
      <c r="K52" s="9"/>
      <c r="L52" s="9"/>
      <c r="M52" s="9"/>
    </row>
    <row r="53" spans="1:13" x14ac:dyDescent="0.2">
      <c r="A53" s="130"/>
      <c r="B53" s="5" t="s">
        <v>41</v>
      </c>
      <c r="C53" s="2" t="s">
        <v>24</v>
      </c>
      <c r="D53" s="2" t="s">
        <v>25</v>
      </c>
      <c r="E53" s="3">
        <v>76</v>
      </c>
      <c r="F53" s="2">
        <v>3</v>
      </c>
      <c r="G53" s="9" t="s">
        <v>66</v>
      </c>
      <c r="H53" s="9"/>
      <c r="I53" s="9" t="s">
        <v>66</v>
      </c>
      <c r="J53" s="9"/>
      <c r="K53" s="9" t="s">
        <v>66</v>
      </c>
      <c r="L53" s="9"/>
      <c r="M53" s="9"/>
    </row>
    <row r="54" spans="1:13" x14ac:dyDescent="0.2">
      <c r="A54" s="130"/>
      <c r="B54" s="5" t="s">
        <v>42</v>
      </c>
      <c r="C54" s="2" t="s">
        <v>24</v>
      </c>
      <c r="D54" s="2" t="s">
        <v>25</v>
      </c>
      <c r="E54" s="3">
        <v>67</v>
      </c>
      <c r="F54" s="2">
        <v>3</v>
      </c>
      <c r="G54" s="9" t="s">
        <v>66</v>
      </c>
      <c r="H54" s="9"/>
      <c r="I54" s="9" t="s">
        <v>66</v>
      </c>
      <c r="J54" s="9"/>
      <c r="K54" s="9" t="s">
        <v>66</v>
      </c>
      <c r="L54" s="9"/>
      <c r="M54" s="9"/>
    </row>
    <row r="55" spans="1:13" x14ac:dyDescent="0.2">
      <c r="A55" s="130"/>
      <c r="B55" s="5" t="s">
        <v>43</v>
      </c>
      <c r="C55" s="2" t="s">
        <v>24</v>
      </c>
      <c r="D55" s="2" t="s">
        <v>25</v>
      </c>
      <c r="E55" s="3">
        <v>9</v>
      </c>
      <c r="F55" s="2">
        <v>3</v>
      </c>
      <c r="G55" s="9" t="s">
        <v>66</v>
      </c>
      <c r="H55" s="9"/>
      <c r="I55" s="9" t="s">
        <v>66</v>
      </c>
      <c r="J55" s="9"/>
      <c r="K55" s="9" t="s">
        <v>66</v>
      </c>
      <c r="L55" s="9"/>
      <c r="M55" s="9"/>
    </row>
    <row r="56" spans="1:13" x14ac:dyDescent="0.2">
      <c r="A56" s="130"/>
      <c r="B56" s="5" t="s">
        <v>44</v>
      </c>
      <c r="C56" s="2" t="s">
        <v>24</v>
      </c>
      <c r="D56" s="2" t="s">
        <v>25</v>
      </c>
      <c r="E56" s="3">
        <v>38</v>
      </c>
      <c r="F56" s="2">
        <v>3</v>
      </c>
      <c r="G56" s="9" t="s">
        <v>66</v>
      </c>
      <c r="H56" s="9"/>
      <c r="I56" s="9" t="s">
        <v>66</v>
      </c>
      <c r="J56" s="9"/>
      <c r="K56" s="9" t="s">
        <v>66</v>
      </c>
      <c r="L56" s="9"/>
      <c r="M56" s="9"/>
    </row>
    <row r="57" spans="1:13" x14ac:dyDescent="0.2">
      <c r="A57" s="130"/>
      <c r="B57" s="5" t="s">
        <v>45</v>
      </c>
      <c r="C57" s="2" t="s">
        <v>9</v>
      </c>
      <c r="D57" s="2" t="s">
        <v>25</v>
      </c>
      <c r="E57" s="3">
        <v>91</v>
      </c>
      <c r="F57" s="2">
        <v>5</v>
      </c>
      <c r="G57" s="9" t="s">
        <v>66</v>
      </c>
      <c r="H57" s="9" t="s">
        <v>66</v>
      </c>
      <c r="I57" s="9" t="s">
        <v>66</v>
      </c>
      <c r="J57" s="9" t="s">
        <v>66</v>
      </c>
      <c r="K57" s="9" t="s">
        <v>66</v>
      </c>
      <c r="L57" s="9"/>
      <c r="M57" s="9"/>
    </row>
    <row r="58" spans="1:13" x14ac:dyDescent="0.2">
      <c r="A58" s="130"/>
      <c r="B58" s="5" t="s">
        <v>45</v>
      </c>
      <c r="C58" s="2" t="s">
        <v>9</v>
      </c>
      <c r="D58" s="2" t="s">
        <v>15</v>
      </c>
      <c r="E58" s="3">
        <v>55</v>
      </c>
      <c r="F58" s="2">
        <v>5</v>
      </c>
      <c r="G58" s="9" t="s">
        <v>66</v>
      </c>
      <c r="H58" s="9" t="s">
        <v>66</v>
      </c>
      <c r="I58" s="9" t="s">
        <v>66</v>
      </c>
      <c r="J58" s="9" t="s">
        <v>66</v>
      </c>
      <c r="K58" s="9" t="s">
        <v>66</v>
      </c>
      <c r="L58" s="9"/>
      <c r="M58" s="9"/>
    </row>
    <row r="59" spans="1:13" x14ac:dyDescent="0.2">
      <c r="A59" s="130"/>
      <c r="B59" s="5" t="s">
        <v>46</v>
      </c>
      <c r="C59" s="2" t="s">
        <v>47</v>
      </c>
      <c r="D59" s="2" t="s">
        <v>25</v>
      </c>
      <c r="E59" s="3">
        <v>70</v>
      </c>
      <c r="F59" s="2">
        <v>1</v>
      </c>
      <c r="G59" s="9" t="s">
        <v>66</v>
      </c>
      <c r="H59" s="9"/>
      <c r="I59" s="9"/>
      <c r="J59" s="9"/>
      <c r="K59" s="9"/>
      <c r="L59" s="9"/>
      <c r="M59" s="9"/>
    </row>
    <row r="60" spans="1:13" x14ac:dyDescent="0.2">
      <c r="A60" s="130"/>
      <c r="B60" s="5" t="s">
        <v>48</v>
      </c>
      <c r="C60" s="2" t="s">
        <v>35</v>
      </c>
      <c r="D60" s="2" t="s">
        <v>7</v>
      </c>
      <c r="E60" s="3">
        <v>5</v>
      </c>
      <c r="F60" s="2">
        <v>1</v>
      </c>
      <c r="G60" s="9" t="s">
        <v>66</v>
      </c>
      <c r="H60" s="9"/>
      <c r="I60" s="9"/>
      <c r="J60" s="9"/>
      <c r="K60" s="9"/>
      <c r="L60" s="9"/>
      <c r="M60" s="9"/>
    </row>
    <row r="61" spans="1:13" x14ac:dyDescent="0.2">
      <c r="A61" s="130"/>
      <c r="B61" s="5" t="s">
        <v>49</v>
      </c>
      <c r="C61" s="2" t="s">
        <v>47</v>
      </c>
      <c r="D61" s="2" t="s">
        <v>25</v>
      </c>
      <c r="E61" s="3">
        <v>20</v>
      </c>
      <c r="F61" s="2">
        <v>5</v>
      </c>
      <c r="G61" s="9" t="s">
        <v>66</v>
      </c>
      <c r="H61" s="9" t="s">
        <v>66</v>
      </c>
      <c r="I61" s="9" t="s">
        <v>66</v>
      </c>
      <c r="J61" s="9" t="s">
        <v>66</v>
      </c>
      <c r="K61" s="9" t="s">
        <v>66</v>
      </c>
      <c r="L61" s="9"/>
      <c r="M61" s="9"/>
    </row>
    <row r="62" spans="1:13" x14ac:dyDescent="0.2">
      <c r="A62" s="130"/>
      <c r="B62" s="5" t="s">
        <v>50</v>
      </c>
      <c r="C62" s="2" t="s">
        <v>47</v>
      </c>
      <c r="D62" s="2" t="s">
        <v>51</v>
      </c>
      <c r="E62" s="3">
        <v>90</v>
      </c>
      <c r="F62" s="2">
        <v>5</v>
      </c>
      <c r="G62" s="9" t="s">
        <v>66</v>
      </c>
      <c r="H62" s="9" t="s">
        <v>66</v>
      </c>
      <c r="I62" s="9" t="s">
        <v>66</v>
      </c>
      <c r="J62" s="9" t="s">
        <v>66</v>
      </c>
      <c r="K62" s="9" t="s">
        <v>66</v>
      </c>
      <c r="L62" s="9"/>
      <c r="M62" s="9"/>
    </row>
    <row r="63" spans="1:13" x14ac:dyDescent="0.2">
      <c r="A63" s="130"/>
      <c r="B63" s="5" t="s">
        <v>52</v>
      </c>
      <c r="C63" s="2" t="s">
        <v>47</v>
      </c>
      <c r="D63" s="2" t="s">
        <v>25</v>
      </c>
      <c r="E63" s="3">
        <v>110</v>
      </c>
      <c r="F63" s="2">
        <v>5</v>
      </c>
      <c r="G63" s="9" t="s">
        <v>66</v>
      </c>
      <c r="H63" s="9" t="s">
        <v>66</v>
      </c>
      <c r="I63" s="9" t="s">
        <v>66</v>
      </c>
      <c r="J63" s="9" t="s">
        <v>66</v>
      </c>
      <c r="K63" s="9" t="s">
        <v>66</v>
      </c>
      <c r="L63" s="9"/>
      <c r="M63" s="9"/>
    </row>
    <row r="64" spans="1:13" x14ac:dyDescent="0.2">
      <c r="A64" s="130"/>
      <c r="B64" s="5" t="s">
        <v>53</v>
      </c>
      <c r="C64" s="2" t="s">
        <v>47</v>
      </c>
      <c r="D64" s="2" t="s">
        <v>25</v>
      </c>
      <c r="E64" s="3">
        <v>110</v>
      </c>
      <c r="F64" s="2">
        <v>5</v>
      </c>
      <c r="G64" s="9" t="s">
        <v>66</v>
      </c>
      <c r="H64" s="9" t="s">
        <v>66</v>
      </c>
      <c r="I64" s="9" t="s">
        <v>66</v>
      </c>
      <c r="J64" s="9" t="s">
        <v>66</v>
      </c>
      <c r="K64" s="9" t="s">
        <v>66</v>
      </c>
      <c r="L64" s="9"/>
      <c r="M64" s="9"/>
    </row>
    <row r="65" spans="1:13" x14ac:dyDescent="0.2">
      <c r="A65" s="130"/>
      <c r="B65" s="5" t="s">
        <v>54</v>
      </c>
      <c r="C65" s="2" t="s">
        <v>55</v>
      </c>
      <c r="D65" s="2" t="s">
        <v>25</v>
      </c>
      <c r="E65" s="3">
        <v>3</v>
      </c>
      <c r="F65" s="2">
        <v>5</v>
      </c>
      <c r="G65" s="9" t="s">
        <v>66</v>
      </c>
      <c r="H65" s="9" t="s">
        <v>66</v>
      </c>
      <c r="I65" s="9" t="s">
        <v>66</v>
      </c>
      <c r="J65" s="9" t="s">
        <v>66</v>
      </c>
      <c r="K65" s="9" t="s">
        <v>66</v>
      </c>
      <c r="L65" s="9"/>
      <c r="M65" s="9"/>
    </row>
    <row r="66" spans="1:13" x14ac:dyDescent="0.2">
      <c r="A66" s="140"/>
      <c r="B66" s="16" t="s">
        <v>56</v>
      </c>
      <c r="C66" s="17" t="s">
        <v>57</v>
      </c>
      <c r="D66" s="17" t="s">
        <v>7</v>
      </c>
      <c r="E66" s="18">
        <v>1140</v>
      </c>
      <c r="F66" s="17"/>
      <c r="G66" s="19"/>
      <c r="H66" s="19"/>
      <c r="I66" s="19"/>
      <c r="J66" s="19"/>
      <c r="K66" s="19"/>
      <c r="L66" s="19"/>
      <c r="M66" s="19">
        <v>1</v>
      </c>
    </row>
    <row r="67" spans="1:13" ht="6.75" customHeight="1" x14ac:dyDescent="0.2">
      <c r="A67" s="121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3"/>
    </row>
    <row r="68" spans="1:13" ht="15" customHeight="1" x14ac:dyDescent="0.2">
      <c r="A68" s="120" t="s">
        <v>78</v>
      </c>
      <c r="B68" s="58" t="s">
        <v>68</v>
      </c>
      <c r="C68" s="20" t="s">
        <v>69</v>
      </c>
      <c r="D68" s="20"/>
      <c r="E68" s="21">
        <f>SUMIF(D14:D66,"THE",E14:E66)</f>
        <v>935</v>
      </c>
      <c r="F68" s="20"/>
      <c r="G68" s="14"/>
      <c r="H68" s="14"/>
      <c r="I68" s="14"/>
      <c r="J68" s="14"/>
      <c r="K68" s="14"/>
      <c r="L68" s="14"/>
      <c r="M68" s="14">
        <v>4</v>
      </c>
    </row>
    <row r="69" spans="1:13" x14ac:dyDescent="0.2">
      <c r="A69" s="120"/>
      <c r="B69" s="58" t="s">
        <v>70</v>
      </c>
      <c r="C69" s="20" t="s">
        <v>71</v>
      </c>
      <c r="D69" s="20"/>
      <c r="E69" s="21">
        <f>SUMIF(D14:D66,"THE",E14:E66)</f>
        <v>935</v>
      </c>
      <c r="F69" s="20"/>
      <c r="G69" s="14"/>
      <c r="H69" s="14"/>
      <c r="I69" s="14"/>
      <c r="J69" s="14"/>
      <c r="K69" s="14"/>
      <c r="L69" s="14"/>
      <c r="M69" s="14">
        <v>1</v>
      </c>
    </row>
    <row r="70" spans="1:13" x14ac:dyDescent="0.2">
      <c r="A70" s="120"/>
      <c r="B70" s="63" t="s">
        <v>72</v>
      </c>
      <c r="C70" s="20" t="s">
        <v>73</v>
      </c>
      <c r="D70" s="20"/>
      <c r="E70" s="21">
        <f>SUMIF(D14:D66,"QUARTZ",E14:E66)</f>
        <v>502</v>
      </c>
      <c r="F70" s="20"/>
      <c r="G70" s="14"/>
      <c r="H70" s="14"/>
      <c r="I70" s="14"/>
      <c r="J70" s="14"/>
      <c r="K70" s="14"/>
      <c r="L70" s="14"/>
      <c r="M70" s="14">
        <v>1</v>
      </c>
    </row>
    <row r="71" spans="1:13" x14ac:dyDescent="0.2">
      <c r="A71" s="120"/>
      <c r="B71" s="58" t="s">
        <v>74</v>
      </c>
      <c r="C71" s="20" t="s">
        <v>75</v>
      </c>
      <c r="D71" s="20"/>
      <c r="E71" s="21">
        <f>SUMIF(D14:D66,"MOQ",E14:E66)</f>
        <v>329.6</v>
      </c>
      <c r="F71" s="20"/>
      <c r="G71" s="14"/>
      <c r="H71" s="14"/>
      <c r="I71" s="14"/>
      <c r="J71" s="14"/>
      <c r="K71" s="14"/>
      <c r="L71" s="14"/>
      <c r="M71" s="14">
        <v>1</v>
      </c>
    </row>
    <row r="72" spans="1:13" x14ac:dyDescent="0.2">
      <c r="A72" s="120"/>
      <c r="B72" s="58" t="s">
        <v>76</v>
      </c>
      <c r="C72" s="20" t="s">
        <v>77</v>
      </c>
      <c r="D72" s="20"/>
      <c r="E72" s="21">
        <f>SUMIF(D14:D66,"CIM",E14:E66)</f>
        <v>3610</v>
      </c>
      <c r="F72" s="20"/>
      <c r="G72" s="14"/>
      <c r="H72" s="14"/>
      <c r="I72" s="14"/>
      <c r="J72" s="14"/>
      <c r="K72" s="14"/>
      <c r="L72" s="14"/>
      <c r="M72" s="14">
        <v>1</v>
      </c>
    </row>
    <row r="74" spans="1:13" ht="21.75" customHeight="1" x14ac:dyDescent="0.2">
      <c r="A74" s="41" t="s">
        <v>342</v>
      </c>
      <c r="B74" s="41"/>
      <c r="C74" s="41"/>
      <c r="D74" s="41"/>
      <c r="E74" s="41"/>
      <c r="F74" s="41"/>
      <c r="G74" s="41"/>
      <c r="H74" s="41"/>
      <c r="I74" s="41"/>
      <c r="J74" s="41"/>
      <c r="K74" s="115"/>
      <c r="L74" s="115"/>
      <c r="M74" s="115"/>
    </row>
    <row r="76" spans="1:13" ht="33.75" customHeight="1" x14ac:dyDescent="0.2">
      <c r="A76" s="131"/>
      <c r="B76" s="124" t="s">
        <v>4</v>
      </c>
      <c r="C76" s="124" t="s">
        <v>1</v>
      </c>
      <c r="D76" s="124" t="s">
        <v>2</v>
      </c>
      <c r="E76" s="125" t="s">
        <v>3</v>
      </c>
      <c r="F76" s="113" t="s">
        <v>58</v>
      </c>
      <c r="G76" s="113" t="s">
        <v>60</v>
      </c>
      <c r="H76" s="113"/>
      <c r="I76" s="113"/>
      <c r="J76" s="113"/>
      <c r="K76" s="113"/>
      <c r="L76" s="126" t="s">
        <v>328</v>
      </c>
      <c r="M76" s="126" t="s">
        <v>59</v>
      </c>
    </row>
    <row r="77" spans="1:13" ht="18.75" customHeight="1" x14ac:dyDescent="0.2">
      <c r="A77" s="131"/>
      <c r="B77" s="124"/>
      <c r="C77" s="124"/>
      <c r="D77" s="124"/>
      <c r="E77" s="125"/>
      <c r="F77" s="113"/>
      <c r="G77" s="32" t="s">
        <v>61</v>
      </c>
      <c r="H77" s="32" t="s">
        <v>62</v>
      </c>
      <c r="I77" s="32" t="s">
        <v>63</v>
      </c>
      <c r="J77" s="32" t="s">
        <v>64</v>
      </c>
      <c r="K77" s="32" t="s">
        <v>65</v>
      </c>
      <c r="L77" s="127"/>
      <c r="M77" s="127"/>
    </row>
    <row r="78" spans="1:13" x14ac:dyDescent="0.2">
      <c r="A78" s="129" t="s">
        <v>358</v>
      </c>
      <c r="B78" s="4" t="s">
        <v>80</v>
      </c>
      <c r="C78" s="2" t="s">
        <v>20</v>
      </c>
      <c r="D78" s="2" t="s">
        <v>25</v>
      </c>
      <c r="E78" s="3">
        <v>32</v>
      </c>
      <c r="F78" s="2">
        <v>1</v>
      </c>
      <c r="G78" s="9" t="s">
        <v>66</v>
      </c>
      <c r="H78" s="9"/>
      <c r="I78" s="9"/>
      <c r="J78" s="9"/>
      <c r="K78" s="9"/>
      <c r="L78" s="9"/>
      <c r="M78" s="9"/>
    </row>
    <row r="79" spans="1:13" x14ac:dyDescent="0.2">
      <c r="A79" s="130"/>
      <c r="B79" s="11" t="s">
        <v>81</v>
      </c>
      <c r="C79" s="12" t="s">
        <v>22</v>
      </c>
      <c r="D79" s="12" t="s">
        <v>7</v>
      </c>
      <c r="E79" s="13">
        <v>22.2</v>
      </c>
      <c r="F79" s="12"/>
      <c r="G79" s="14"/>
      <c r="H79" s="14"/>
      <c r="I79" s="14"/>
      <c r="J79" s="14"/>
      <c r="K79" s="14"/>
      <c r="L79" s="14"/>
      <c r="M79" s="14">
        <v>4</v>
      </c>
    </row>
    <row r="80" spans="1:13" x14ac:dyDescent="0.2">
      <c r="A80" s="130"/>
      <c r="B80" s="11" t="s">
        <v>82</v>
      </c>
      <c r="C80" s="12" t="s">
        <v>22</v>
      </c>
      <c r="D80" s="12" t="s">
        <v>7</v>
      </c>
      <c r="E80" s="13">
        <v>22.2</v>
      </c>
      <c r="F80" s="12"/>
      <c r="G80" s="14"/>
      <c r="H80" s="14"/>
      <c r="I80" s="14"/>
      <c r="J80" s="14"/>
      <c r="K80" s="14"/>
      <c r="L80" s="14"/>
      <c r="M80" s="14">
        <v>4</v>
      </c>
    </row>
    <row r="81" spans="1:13" s="50" customFormat="1" x14ac:dyDescent="0.2">
      <c r="A81" s="130"/>
      <c r="B81" s="81" t="s">
        <v>432</v>
      </c>
      <c r="C81" s="84" t="s">
        <v>22</v>
      </c>
      <c r="D81" s="84"/>
      <c r="E81" s="85">
        <v>3.3</v>
      </c>
      <c r="F81" s="84"/>
      <c r="G81" s="80"/>
      <c r="H81" s="80"/>
      <c r="I81" s="80"/>
      <c r="J81" s="80"/>
      <c r="K81" s="80"/>
      <c r="L81" s="80"/>
      <c r="M81" s="80">
        <v>4</v>
      </c>
    </row>
    <row r="82" spans="1:13" x14ac:dyDescent="0.2">
      <c r="A82" s="130"/>
      <c r="B82" s="4" t="s">
        <v>18</v>
      </c>
      <c r="C82" s="2" t="s">
        <v>17</v>
      </c>
      <c r="D82" s="2" t="s">
        <v>10</v>
      </c>
      <c r="E82" s="3">
        <v>8.5</v>
      </c>
      <c r="F82" s="2">
        <v>5</v>
      </c>
      <c r="G82" s="9" t="s">
        <v>66</v>
      </c>
      <c r="H82" s="9" t="s">
        <v>66</v>
      </c>
      <c r="I82" s="9" t="s">
        <v>66</v>
      </c>
      <c r="J82" s="9" t="s">
        <v>66</v>
      </c>
      <c r="K82" s="9" t="s">
        <v>66</v>
      </c>
      <c r="L82" s="9"/>
      <c r="M82" s="9"/>
    </row>
    <row r="83" spans="1:13" x14ac:dyDescent="0.2">
      <c r="A83" s="130"/>
      <c r="B83" s="1" t="s">
        <v>16</v>
      </c>
      <c r="C83" s="2" t="s">
        <v>17</v>
      </c>
      <c r="D83" s="2" t="s">
        <v>10</v>
      </c>
      <c r="E83" s="3">
        <v>11.5</v>
      </c>
      <c r="F83" s="2">
        <v>5</v>
      </c>
      <c r="G83" s="9" t="s">
        <v>66</v>
      </c>
      <c r="H83" s="9" t="s">
        <v>66</v>
      </c>
      <c r="I83" s="9" t="s">
        <v>66</v>
      </c>
      <c r="J83" s="9" t="s">
        <v>66</v>
      </c>
      <c r="K83" s="9" t="s">
        <v>66</v>
      </c>
      <c r="L83" s="9"/>
      <c r="M83" s="9"/>
    </row>
    <row r="84" spans="1:13" x14ac:dyDescent="0.2">
      <c r="A84" s="130"/>
      <c r="B84" s="1" t="s">
        <v>83</v>
      </c>
      <c r="C84" s="2" t="s">
        <v>84</v>
      </c>
      <c r="D84" s="2" t="s">
        <v>15</v>
      </c>
      <c r="E84" s="3">
        <v>140</v>
      </c>
      <c r="F84" s="2">
        <v>5</v>
      </c>
      <c r="G84" s="9" t="s">
        <v>66</v>
      </c>
      <c r="H84" s="9" t="s">
        <v>66</v>
      </c>
      <c r="I84" s="9" t="s">
        <v>66</v>
      </c>
      <c r="J84" s="9" t="s">
        <v>66</v>
      </c>
      <c r="K84" s="9" t="s">
        <v>66</v>
      </c>
      <c r="L84" s="9"/>
      <c r="M84" s="9"/>
    </row>
    <row r="85" spans="1:13" x14ac:dyDescent="0.2">
      <c r="A85" s="130"/>
      <c r="B85" s="1" t="s">
        <v>424</v>
      </c>
      <c r="C85" s="2" t="s">
        <v>20</v>
      </c>
      <c r="D85" s="2" t="s">
        <v>25</v>
      </c>
      <c r="E85" s="3">
        <v>45.9</v>
      </c>
      <c r="F85" s="2">
        <v>2</v>
      </c>
      <c r="G85" s="9" t="s">
        <v>66</v>
      </c>
      <c r="H85" s="9"/>
      <c r="I85" s="9" t="s">
        <v>66</v>
      </c>
      <c r="J85" s="9"/>
      <c r="K85" s="9"/>
      <c r="L85" s="9"/>
      <c r="M85" s="9"/>
    </row>
    <row r="86" spans="1:13" x14ac:dyDescent="0.2">
      <c r="A86" s="130"/>
      <c r="B86" s="1" t="s">
        <v>425</v>
      </c>
      <c r="C86" s="2" t="s">
        <v>20</v>
      </c>
      <c r="D86" s="2" t="s">
        <v>25</v>
      </c>
      <c r="E86" s="3">
        <v>46.3</v>
      </c>
      <c r="F86" s="2">
        <v>2</v>
      </c>
      <c r="G86" s="9" t="s">
        <v>66</v>
      </c>
      <c r="H86" s="9"/>
      <c r="I86" s="9" t="s">
        <v>66</v>
      </c>
      <c r="J86" s="9"/>
      <c r="K86" s="9"/>
      <c r="L86" s="9"/>
      <c r="M86" s="9"/>
    </row>
    <row r="87" spans="1:13" x14ac:dyDescent="0.2">
      <c r="A87" s="130"/>
      <c r="B87" s="4" t="s">
        <v>85</v>
      </c>
      <c r="C87" s="2" t="s">
        <v>24</v>
      </c>
      <c r="D87" s="2" t="s">
        <v>25</v>
      </c>
      <c r="E87" s="3">
        <v>45.9</v>
      </c>
      <c r="F87" s="2">
        <v>3</v>
      </c>
      <c r="G87" s="9" t="s">
        <v>66</v>
      </c>
      <c r="H87" s="9"/>
      <c r="I87" s="9" t="s">
        <v>66</v>
      </c>
      <c r="J87" s="9"/>
      <c r="K87" s="9" t="s">
        <v>66</v>
      </c>
      <c r="L87" s="9"/>
      <c r="M87" s="9"/>
    </row>
    <row r="88" spans="1:13" x14ac:dyDescent="0.2">
      <c r="A88" s="130"/>
      <c r="B88" s="4" t="s">
        <v>86</v>
      </c>
      <c r="C88" s="2" t="s">
        <v>24</v>
      </c>
      <c r="D88" s="2" t="s">
        <v>25</v>
      </c>
      <c r="E88" s="3">
        <v>45.6</v>
      </c>
      <c r="F88" s="2">
        <v>3</v>
      </c>
      <c r="G88" s="9" t="s">
        <v>66</v>
      </c>
      <c r="H88" s="9"/>
      <c r="I88" s="9" t="s">
        <v>66</v>
      </c>
      <c r="J88" s="9"/>
      <c r="K88" s="9" t="s">
        <v>66</v>
      </c>
      <c r="L88" s="9"/>
      <c r="M88" s="9"/>
    </row>
    <row r="89" spans="1:13" x14ac:dyDescent="0.2">
      <c r="A89" s="130"/>
      <c r="B89" s="4" t="s">
        <v>87</v>
      </c>
      <c r="C89" s="2" t="s">
        <v>24</v>
      </c>
      <c r="D89" s="2" t="s">
        <v>25</v>
      </c>
      <c r="E89" s="3">
        <v>92.8</v>
      </c>
      <c r="F89" s="2">
        <v>3</v>
      </c>
      <c r="G89" s="9" t="s">
        <v>66</v>
      </c>
      <c r="H89" s="9"/>
      <c r="I89" s="9" t="s">
        <v>66</v>
      </c>
      <c r="J89" s="9"/>
      <c r="K89" s="9" t="s">
        <v>66</v>
      </c>
      <c r="L89" s="9"/>
      <c r="M89" s="9"/>
    </row>
    <row r="90" spans="1:13" x14ac:dyDescent="0.2">
      <c r="A90" s="130"/>
      <c r="B90" s="5" t="s">
        <v>16</v>
      </c>
      <c r="C90" s="2" t="s">
        <v>17</v>
      </c>
      <c r="D90" s="2" t="s">
        <v>10</v>
      </c>
      <c r="E90" s="3">
        <v>18.5</v>
      </c>
      <c r="F90" s="2">
        <v>5</v>
      </c>
      <c r="G90" s="9" t="s">
        <v>66</v>
      </c>
      <c r="H90" s="9" t="s">
        <v>66</v>
      </c>
      <c r="I90" s="9" t="s">
        <v>66</v>
      </c>
      <c r="J90" s="9" t="s">
        <v>66</v>
      </c>
      <c r="K90" s="9" t="s">
        <v>66</v>
      </c>
      <c r="L90" s="9"/>
      <c r="M90" s="9"/>
    </row>
    <row r="91" spans="1:13" x14ac:dyDescent="0.2">
      <c r="A91" s="130"/>
      <c r="B91" s="5" t="s">
        <v>18</v>
      </c>
      <c r="C91" s="2" t="s">
        <v>17</v>
      </c>
      <c r="D91" s="2" t="s">
        <v>10</v>
      </c>
      <c r="E91" s="3">
        <v>8</v>
      </c>
      <c r="F91" s="2">
        <v>5</v>
      </c>
      <c r="G91" s="9" t="s">
        <v>66</v>
      </c>
      <c r="H91" s="9" t="s">
        <v>66</v>
      </c>
      <c r="I91" s="9" t="s">
        <v>66</v>
      </c>
      <c r="J91" s="9" t="s">
        <v>66</v>
      </c>
      <c r="K91" s="9" t="s">
        <v>66</v>
      </c>
      <c r="L91" s="9"/>
      <c r="M91" s="9"/>
    </row>
    <row r="92" spans="1:13" x14ac:dyDescent="0.2">
      <c r="A92" s="130"/>
      <c r="B92" s="86" t="s">
        <v>431</v>
      </c>
      <c r="C92" s="84" t="s">
        <v>22</v>
      </c>
      <c r="D92" s="84"/>
      <c r="E92" s="85">
        <v>3</v>
      </c>
      <c r="F92" s="84"/>
      <c r="G92" s="80"/>
      <c r="H92" s="80"/>
      <c r="I92" s="80"/>
      <c r="J92" s="80"/>
      <c r="K92" s="80"/>
      <c r="L92" s="80"/>
      <c r="M92" s="80">
        <v>4</v>
      </c>
    </row>
    <row r="93" spans="1:13" x14ac:dyDescent="0.2">
      <c r="A93" s="130"/>
      <c r="B93" s="15" t="s">
        <v>88</v>
      </c>
      <c r="C93" s="12" t="s">
        <v>22</v>
      </c>
      <c r="D93" s="12" t="s">
        <v>31</v>
      </c>
      <c r="E93" s="13">
        <v>9</v>
      </c>
      <c r="F93" s="12"/>
      <c r="G93" s="14"/>
      <c r="H93" s="14"/>
      <c r="I93" s="14"/>
      <c r="J93" s="14"/>
      <c r="K93" s="14"/>
      <c r="L93" s="14"/>
      <c r="M93" s="14">
        <v>4</v>
      </c>
    </row>
    <row r="94" spans="1:13" x14ac:dyDescent="0.2">
      <c r="A94" s="130"/>
      <c r="B94" s="5" t="s">
        <v>89</v>
      </c>
      <c r="C94" s="2" t="s">
        <v>24</v>
      </c>
      <c r="D94" s="2" t="s">
        <v>25</v>
      </c>
      <c r="E94" s="3">
        <v>29</v>
      </c>
      <c r="F94" s="2">
        <v>3</v>
      </c>
      <c r="G94" s="9" t="s">
        <v>66</v>
      </c>
      <c r="H94" s="9"/>
      <c r="I94" s="9" t="s">
        <v>66</v>
      </c>
      <c r="J94" s="9"/>
      <c r="K94" s="9" t="s">
        <v>66</v>
      </c>
      <c r="L94" s="9"/>
      <c r="M94" s="9"/>
    </row>
    <row r="95" spans="1:13" x14ac:dyDescent="0.2">
      <c r="A95" s="130"/>
      <c r="B95" s="5" t="s">
        <v>90</v>
      </c>
      <c r="C95" s="2" t="s">
        <v>91</v>
      </c>
      <c r="D95" s="2" t="s">
        <v>25</v>
      </c>
      <c r="E95" s="3">
        <v>92</v>
      </c>
      <c r="F95" s="2">
        <v>3</v>
      </c>
      <c r="G95" s="9" t="s">
        <v>66</v>
      </c>
      <c r="H95" s="9"/>
      <c r="I95" s="9" t="s">
        <v>66</v>
      </c>
      <c r="J95" s="9"/>
      <c r="K95" s="9" t="s">
        <v>66</v>
      </c>
      <c r="L95" s="9"/>
      <c r="M95" s="9"/>
    </row>
    <row r="96" spans="1:13" x14ac:dyDescent="0.2">
      <c r="A96" s="130"/>
      <c r="B96" s="5" t="s">
        <v>90</v>
      </c>
      <c r="C96" s="2" t="s">
        <v>91</v>
      </c>
      <c r="D96" s="2" t="s">
        <v>15</v>
      </c>
      <c r="E96" s="3">
        <v>100</v>
      </c>
      <c r="F96" s="2">
        <v>3</v>
      </c>
      <c r="G96" s="9" t="s">
        <v>66</v>
      </c>
      <c r="H96" s="9"/>
      <c r="I96" s="9" t="s">
        <v>66</v>
      </c>
      <c r="J96" s="9"/>
      <c r="K96" s="9" t="s">
        <v>66</v>
      </c>
      <c r="L96" s="9"/>
      <c r="M96" s="9"/>
    </row>
    <row r="97" spans="1:13" x14ac:dyDescent="0.2">
      <c r="A97" s="130"/>
      <c r="B97" s="15" t="s">
        <v>92</v>
      </c>
      <c r="C97" s="12" t="s">
        <v>93</v>
      </c>
      <c r="D97" s="12" t="s">
        <v>31</v>
      </c>
      <c r="E97" s="13">
        <v>36</v>
      </c>
      <c r="F97" s="12"/>
      <c r="G97" s="14"/>
      <c r="H97" s="14"/>
      <c r="I97" s="14"/>
      <c r="J97" s="14"/>
      <c r="K97" s="14"/>
      <c r="L97" s="14"/>
      <c r="M97" s="14">
        <v>4</v>
      </c>
    </row>
    <row r="98" spans="1:13" x14ac:dyDescent="0.2">
      <c r="A98" s="130"/>
      <c r="B98" s="15" t="s">
        <v>94</v>
      </c>
      <c r="C98" s="12" t="s">
        <v>22</v>
      </c>
      <c r="D98" s="12" t="s">
        <v>7</v>
      </c>
      <c r="E98" s="13">
        <v>12</v>
      </c>
      <c r="F98" s="12"/>
      <c r="G98" s="14"/>
      <c r="H98" s="14"/>
      <c r="I98" s="14"/>
      <c r="J98" s="14"/>
      <c r="K98" s="14"/>
      <c r="L98" s="14"/>
      <c r="M98" s="14">
        <v>4</v>
      </c>
    </row>
    <row r="99" spans="1:13" x14ac:dyDescent="0.2">
      <c r="A99" s="130"/>
      <c r="B99" s="5" t="s">
        <v>95</v>
      </c>
      <c r="C99" s="2" t="s">
        <v>35</v>
      </c>
      <c r="D99" s="2" t="s">
        <v>25</v>
      </c>
      <c r="E99" s="3">
        <v>171</v>
      </c>
      <c r="F99" s="2">
        <v>5</v>
      </c>
      <c r="G99" s="9" t="s">
        <v>66</v>
      </c>
      <c r="H99" s="9" t="s">
        <v>66</v>
      </c>
      <c r="I99" s="9" t="s">
        <v>66</v>
      </c>
      <c r="J99" s="9" t="s">
        <v>66</v>
      </c>
      <c r="K99" s="9" t="s">
        <v>66</v>
      </c>
      <c r="L99" s="9"/>
      <c r="M99" s="9"/>
    </row>
    <row r="100" spans="1:13" x14ac:dyDescent="0.2">
      <c r="A100" s="130"/>
      <c r="B100" s="5" t="s">
        <v>96</v>
      </c>
      <c r="C100" s="2" t="s">
        <v>84</v>
      </c>
      <c r="D100" s="2" t="s">
        <v>15</v>
      </c>
      <c r="E100" s="3">
        <v>10</v>
      </c>
      <c r="F100" s="2">
        <v>3</v>
      </c>
      <c r="G100" s="9" t="s">
        <v>66</v>
      </c>
      <c r="H100" s="9"/>
      <c r="I100" s="9" t="s">
        <v>66</v>
      </c>
      <c r="J100" s="9"/>
      <c r="K100" s="9" t="s">
        <v>66</v>
      </c>
      <c r="L100" s="9"/>
      <c r="M100" s="9"/>
    </row>
    <row r="101" spans="1:13" x14ac:dyDescent="0.2">
      <c r="A101" s="130"/>
      <c r="B101" s="5" t="s">
        <v>97</v>
      </c>
      <c r="C101" s="2" t="s">
        <v>20</v>
      </c>
      <c r="D101" s="2" t="s">
        <v>25</v>
      </c>
      <c r="E101" s="3">
        <v>11</v>
      </c>
      <c r="F101" s="2">
        <v>2</v>
      </c>
      <c r="G101" s="9" t="s">
        <v>66</v>
      </c>
      <c r="H101" s="9"/>
      <c r="I101" s="9" t="s">
        <v>66</v>
      </c>
      <c r="J101" s="9"/>
      <c r="K101" s="9"/>
      <c r="L101" s="9"/>
      <c r="M101" s="9"/>
    </row>
    <row r="102" spans="1:13" x14ac:dyDescent="0.2">
      <c r="A102" s="130"/>
      <c r="B102" s="5" t="s">
        <v>98</v>
      </c>
      <c r="C102" s="2" t="s">
        <v>20</v>
      </c>
      <c r="D102" s="2" t="s">
        <v>25</v>
      </c>
      <c r="E102" s="3">
        <v>11</v>
      </c>
      <c r="F102" s="2">
        <v>2</v>
      </c>
      <c r="G102" s="9" t="s">
        <v>66</v>
      </c>
      <c r="H102" s="9"/>
      <c r="I102" s="9" t="s">
        <v>66</v>
      </c>
      <c r="J102" s="9"/>
      <c r="K102" s="9"/>
      <c r="L102" s="9"/>
      <c r="M102" s="9"/>
    </row>
    <row r="103" spans="1:13" x14ac:dyDescent="0.2">
      <c r="A103" s="130"/>
      <c r="B103" s="5" t="s">
        <v>99</v>
      </c>
      <c r="C103" s="2" t="s">
        <v>20</v>
      </c>
      <c r="D103" s="2" t="s">
        <v>25</v>
      </c>
      <c r="E103" s="3">
        <v>11</v>
      </c>
      <c r="F103" s="2">
        <v>2</v>
      </c>
      <c r="G103" s="9" t="s">
        <v>66</v>
      </c>
      <c r="H103" s="9"/>
      <c r="I103" s="9" t="s">
        <v>66</v>
      </c>
      <c r="J103" s="9"/>
      <c r="K103" s="9"/>
      <c r="L103" s="9"/>
      <c r="M103" s="9"/>
    </row>
    <row r="104" spans="1:13" x14ac:dyDescent="0.2">
      <c r="A104" s="130"/>
      <c r="B104" s="5" t="s">
        <v>100</v>
      </c>
      <c r="C104" s="2" t="s">
        <v>24</v>
      </c>
      <c r="D104" s="2" t="s">
        <v>25</v>
      </c>
      <c r="E104" s="3">
        <v>12</v>
      </c>
      <c r="F104" s="2">
        <v>3</v>
      </c>
      <c r="G104" s="9" t="s">
        <v>66</v>
      </c>
      <c r="H104" s="9"/>
      <c r="I104" s="9" t="s">
        <v>66</v>
      </c>
      <c r="J104" s="9"/>
      <c r="K104" s="9" t="s">
        <v>66</v>
      </c>
      <c r="L104" s="9"/>
      <c r="M104" s="9"/>
    </row>
    <row r="105" spans="1:13" x14ac:dyDescent="0.2">
      <c r="A105" s="130"/>
      <c r="B105" s="5" t="s">
        <v>101</v>
      </c>
      <c r="C105" s="2" t="s">
        <v>24</v>
      </c>
      <c r="D105" s="2" t="s">
        <v>25</v>
      </c>
      <c r="E105" s="3">
        <v>14</v>
      </c>
      <c r="F105" s="2">
        <v>3</v>
      </c>
      <c r="G105" s="9" t="s">
        <v>66</v>
      </c>
      <c r="H105" s="9"/>
      <c r="I105" s="9" t="s">
        <v>66</v>
      </c>
      <c r="J105" s="9"/>
      <c r="K105" s="9" t="s">
        <v>66</v>
      </c>
      <c r="L105" s="9"/>
      <c r="M105" s="9"/>
    </row>
    <row r="106" spans="1:13" x14ac:dyDescent="0.2">
      <c r="A106" s="130"/>
      <c r="B106" s="5" t="s">
        <v>102</v>
      </c>
      <c r="C106" s="2" t="s">
        <v>24</v>
      </c>
      <c r="D106" s="2" t="s">
        <v>25</v>
      </c>
      <c r="E106" s="3">
        <v>18</v>
      </c>
      <c r="F106" s="2">
        <v>3</v>
      </c>
      <c r="G106" s="9" t="s">
        <v>66</v>
      </c>
      <c r="H106" s="9"/>
      <c r="I106" s="9" t="s">
        <v>66</v>
      </c>
      <c r="J106" s="9"/>
      <c r="K106" s="9" t="s">
        <v>66</v>
      </c>
      <c r="L106" s="9"/>
      <c r="M106" s="9"/>
    </row>
    <row r="107" spans="1:13" ht="6.75" customHeight="1" x14ac:dyDescent="0.2">
      <c r="A107" s="121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3"/>
    </row>
    <row r="108" spans="1:13" x14ac:dyDescent="0.2">
      <c r="A108" s="120" t="s">
        <v>78</v>
      </c>
      <c r="B108" s="60" t="s">
        <v>68</v>
      </c>
      <c r="C108" s="12" t="s">
        <v>69</v>
      </c>
      <c r="D108" s="20"/>
      <c r="E108" s="21">
        <f>SUMIF(D78:D106,"THE",E78:E106)</f>
        <v>677.5</v>
      </c>
      <c r="F108" s="20"/>
      <c r="G108" s="14"/>
      <c r="H108" s="14"/>
      <c r="I108" s="14"/>
      <c r="J108" s="14"/>
      <c r="K108" s="14"/>
      <c r="L108" s="14"/>
      <c r="M108" s="14">
        <v>4</v>
      </c>
    </row>
    <row r="109" spans="1:13" x14ac:dyDescent="0.2">
      <c r="A109" s="120"/>
      <c r="B109" s="58" t="s">
        <v>70</v>
      </c>
      <c r="C109" s="12" t="s">
        <v>71</v>
      </c>
      <c r="D109" s="20"/>
      <c r="E109" s="21">
        <f>SUMIF(D78:D106,"THE",E78:E106)</f>
        <v>677.5</v>
      </c>
      <c r="F109" s="20"/>
      <c r="G109" s="14"/>
      <c r="H109" s="14"/>
      <c r="I109" s="14"/>
      <c r="J109" s="14"/>
      <c r="K109" s="14"/>
      <c r="L109" s="14"/>
      <c r="M109" s="14">
        <v>1</v>
      </c>
    </row>
    <row r="110" spans="1:13" x14ac:dyDescent="0.2">
      <c r="A110" s="120"/>
      <c r="B110" s="58" t="s">
        <v>74</v>
      </c>
      <c r="C110" s="12" t="s">
        <v>75</v>
      </c>
      <c r="D110" s="20"/>
      <c r="E110" s="21">
        <f>SUMIF(D78:D106,"MOQ",E78:E106)</f>
        <v>250</v>
      </c>
      <c r="F110" s="20"/>
      <c r="G110" s="14"/>
      <c r="H110" s="14"/>
      <c r="I110" s="14"/>
      <c r="J110" s="14"/>
      <c r="K110" s="14"/>
      <c r="L110" s="14"/>
      <c r="M110" s="14">
        <v>1</v>
      </c>
    </row>
    <row r="111" spans="1:13" x14ac:dyDescent="0.2">
      <c r="A111" s="120"/>
      <c r="B111" s="58" t="s">
        <v>76</v>
      </c>
      <c r="C111" s="12" t="s">
        <v>77</v>
      </c>
      <c r="D111" s="20"/>
      <c r="E111" s="21">
        <f>SUMIF(D78:D106,"CIM",E78:E106)</f>
        <v>56.4</v>
      </c>
      <c r="F111" s="20"/>
      <c r="G111" s="14"/>
      <c r="H111" s="14"/>
      <c r="I111" s="14"/>
      <c r="J111" s="14"/>
      <c r="K111" s="14"/>
      <c r="L111" s="14"/>
      <c r="M111" s="14">
        <v>1</v>
      </c>
    </row>
    <row r="113" spans="1:13" ht="21.75" customHeight="1" x14ac:dyDescent="0.2">
      <c r="A113" s="41" t="s">
        <v>343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115"/>
      <c r="L113" s="115"/>
      <c r="M113" s="115"/>
    </row>
    <row r="115" spans="1:13" ht="33.75" customHeight="1" x14ac:dyDescent="0.2">
      <c r="A115" s="128"/>
      <c r="B115" s="124" t="s">
        <v>4</v>
      </c>
      <c r="C115" s="124" t="s">
        <v>1</v>
      </c>
      <c r="D115" s="124" t="s">
        <v>2</v>
      </c>
      <c r="E115" s="125" t="s">
        <v>3</v>
      </c>
      <c r="F115" s="113" t="s">
        <v>58</v>
      </c>
      <c r="G115" s="113" t="s">
        <v>60</v>
      </c>
      <c r="H115" s="113"/>
      <c r="I115" s="113"/>
      <c r="J115" s="113"/>
      <c r="K115" s="113"/>
      <c r="L115" s="126" t="s">
        <v>328</v>
      </c>
      <c r="M115" s="113" t="s">
        <v>59</v>
      </c>
    </row>
    <row r="116" spans="1:13" ht="18.75" customHeight="1" x14ac:dyDescent="0.2">
      <c r="A116" s="128"/>
      <c r="B116" s="124"/>
      <c r="C116" s="124"/>
      <c r="D116" s="124"/>
      <c r="E116" s="125"/>
      <c r="F116" s="113"/>
      <c r="G116" s="32" t="s">
        <v>61</v>
      </c>
      <c r="H116" s="32" t="s">
        <v>62</v>
      </c>
      <c r="I116" s="32" t="s">
        <v>63</v>
      </c>
      <c r="J116" s="32" t="s">
        <v>64</v>
      </c>
      <c r="K116" s="32" t="s">
        <v>65</v>
      </c>
      <c r="L116" s="127"/>
      <c r="M116" s="113"/>
    </row>
    <row r="117" spans="1:13" ht="15" customHeight="1" x14ac:dyDescent="0.2">
      <c r="A117" s="129" t="s">
        <v>358</v>
      </c>
      <c r="B117" s="4" t="s">
        <v>103</v>
      </c>
      <c r="C117" s="2" t="s">
        <v>9</v>
      </c>
      <c r="D117" s="2" t="s">
        <v>25</v>
      </c>
      <c r="E117" s="3">
        <v>48</v>
      </c>
      <c r="F117" s="2">
        <v>5</v>
      </c>
      <c r="G117" s="9" t="s">
        <v>66</v>
      </c>
      <c r="H117" s="9" t="s">
        <v>66</v>
      </c>
      <c r="I117" s="9" t="s">
        <v>66</v>
      </c>
      <c r="J117" s="9" t="s">
        <v>66</v>
      </c>
      <c r="K117" s="9" t="s">
        <v>66</v>
      </c>
      <c r="L117" s="9"/>
      <c r="M117" s="9"/>
    </row>
    <row r="118" spans="1:13" x14ac:dyDescent="0.2">
      <c r="A118" s="130"/>
      <c r="B118" s="4" t="s">
        <v>104</v>
      </c>
      <c r="C118" s="2" t="s">
        <v>84</v>
      </c>
      <c r="D118" s="2" t="s">
        <v>15</v>
      </c>
      <c r="E118" s="3">
        <v>26.9</v>
      </c>
      <c r="F118" s="2">
        <v>2</v>
      </c>
      <c r="G118" s="9" t="s">
        <v>66</v>
      </c>
      <c r="H118" s="9"/>
      <c r="I118" s="9" t="s">
        <v>66</v>
      </c>
      <c r="J118" s="9"/>
      <c r="K118" s="9"/>
      <c r="L118" s="9"/>
      <c r="M118" s="9"/>
    </row>
    <row r="119" spans="1:13" x14ac:dyDescent="0.2">
      <c r="A119" s="130"/>
      <c r="B119" s="4" t="s">
        <v>105</v>
      </c>
      <c r="C119" s="2" t="s">
        <v>84</v>
      </c>
      <c r="D119" s="2" t="s">
        <v>15</v>
      </c>
      <c r="E119" s="3">
        <v>65.599999999999994</v>
      </c>
      <c r="F119" s="2">
        <v>5</v>
      </c>
      <c r="G119" s="9" t="s">
        <v>66</v>
      </c>
      <c r="H119" s="9" t="s">
        <v>66</v>
      </c>
      <c r="I119" s="9" t="s">
        <v>66</v>
      </c>
      <c r="J119" s="9" t="s">
        <v>66</v>
      </c>
      <c r="K119" s="9" t="s">
        <v>66</v>
      </c>
      <c r="L119" s="9"/>
      <c r="M119" s="9"/>
    </row>
    <row r="120" spans="1:13" x14ac:dyDescent="0.2">
      <c r="A120" s="130"/>
      <c r="B120" s="4" t="s">
        <v>106</v>
      </c>
      <c r="C120" s="2" t="s">
        <v>20</v>
      </c>
      <c r="D120" s="2" t="s">
        <v>15</v>
      </c>
      <c r="E120" s="3">
        <v>26.6</v>
      </c>
      <c r="F120" s="2">
        <v>2</v>
      </c>
      <c r="G120" s="9" t="s">
        <v>66</v>
      </c>
      <c r="H120" s="9"/>
      <c r="I120" s="9" t="s">
        <v>66</v>
      </c>
      <c r="J120" s="9"/>
      <c r="K120" s="9"/>
      <c r="L120" s="9"/>
      <c r="M120" s="9"/>
    </row>
    <row r="121" spans="1:13" x14ac:dyDescent="0.2">
      <c r="A121" s="130"/>
      <c r="B121" s="4" t="s">
        <v>107</v>
      </c>
      <c r="C121" s="2" t="s">
        <v>20</v>
      </c>
      <c r="D121" s="2" t="s">
        <v>25</v>
      </c>
      <c r="E121" s="3">
        <v>22.4</v>
      </c>
      <c r="F121" s="2">
        <v>2</v>
      </c>
      <c r="G121" s="9" t="s">
        <v>66</v>
      </c>
      <c r="H121" s="9"/>
      <c r="I121" s="9" t="s">
        <v>66</v>
      </c>
      <c r="J121" s="9"/>
      <c r="K121" s="9"/>
      <c r="L121" s="9"/>
      <c r="M121" s="9"/>
    </row>
    <row r="122" spans="1:13" x14ac:dyDescent="0.2">
      <c r="A122" s="130"/>
      <c r="B122" s="4" t="s">
        <v>108</v>
      </c>
      <c r="C122" s="2" t="s">
        <v>9</v>
      </c>
      <c r="D122" s="2" t="s">
        <v>25</v>
      </c>
      <c r="E122" s="3">
        <v>3</v>
      </c>
      <c r="F122" s="2">
        <v>3</v>
      </c>
      <c r="G122" s="9" t="s">
        <v>66</v>
      </c>
      <c r="H122" s="9"/>
      <c r="I122" s="9" t="s">
        <v>66</v>
      </c>
      <c r="J122" s="9"/>
      <c r="K122" s="9" t="s">
        <v>66</v>
      </c>
      <c r="L122" s="9"/>
      <c r="M122" s="9"/>
    </row>
    <row r="123" spans="1:13" x14ac:dyDescent="0.2">
      <c r="A123" s="130"/>
      <c r="B123" s="4" t="s">
        <v>109</v>
      </c>
      <c r="C123" s="2" t="s">
        <v>47</v>
      </c>
      <c r="D123" s="2" t="s">
        <v>25</v>
      </c>
      <c r="E123" s="3">
        <v>22.5</v>
      </c>
      <c r="F123" s="2">
        <v>3</v>
      </c>
      <c r="G123" s="9" t="s">
        <v>66</v>
      </c>
      <c r="H123" s="9"/>
      <c r="I123" s="9" t="s">
        <v>66</v>
      </c>
      <c r="J123" s="9"/>
      <c r="K123" s="9" t="s">
        <v>66</v>
      </c>
      <c r="L123" s="9"/>
      <c r="M123" s="9"/>
    </row>
    <row r="124" spans="1:13" x14ac:dyDescent="0.2">
      <c r="A124" s="130"/>
      <c r="B124" s="4" t="s">
        <v>110</v>
      </c>
      <c r="C124" s="2" t="s">
        <v>17</v>
      </c>
      <c r="D124" s="2" t="s">
        <v>10</v>
      </c>
      <c r="E124" s="3">
        <v>2.5</v>
      </c>
      <c r="F124" s="2">
        <v>5</v>
      </c>
      <c r="G124" s="9" t="s">
        <v>66</v>
      </c>
      <c r="H124" s="9" t="s">
        <v>66</v>
      </c>
      <c r="I124" s="9" t="s">
        <v>66</v>
      </c>
      <c r="J124" s="9" t="s">
        <v>66</v>
      </c>
      <c r="K124" s="9" t="s">
        <v>66</v>
      </c>
      <c r="L124" s="9"/>
      <c r="M124" s="9"/>
    </row>
    <row r="125" spans="1:13" x14ac:dyDescent="0.2">
      <c r="A125" s="130"/>
      <c r="B125" s="4" t="s">
        <v>110</v>
      </c>
      <c r="C125" s="2" t="s">
        <v>17</v>
      </c>
      <c r="D125" s="2" t="s">
        <v>10</v>
      </c>
      <c r="E125" s="3">
        <v>2.5</v>
      </c>
      <c r="F125" s="2">
        <v>5</v>
      </c>
      <c r="G125" s="9" t="s">
        <v>66</v>
      </c>
      <c r="H125" s="9" t="s">
        <v>66</v>
      </c>
      <c r="I125" s="9" t="s">
        <v>66</v>
      </c>
      <c r="J125" s="9" t="s">
        <v>66</v>
      </c>
      <c r="K125" s="9" t="s">
        <v>66</v>
      </c>
      <c r="L125" s="9"/>
      <c r="M125" s="9"/>
    </row>
    <row r="126" spans="1:13" x14ac:dyDescent="0.2">
      <c r="A126" s="130"/>
      <c r="B126" s="4" t="s">
        <v>110</v>
      </c>
      <c r="C126" s="2" t="s">
        <v>17</v>
      </c>
      <c r="D126" s="2" t="s">
        <v>10</v>
      </c>
      <c r="E126" s="3">
        <v>2.5</v>
      </c>
      <c r="F126" s="2">
        <v>5</v>
      </c>
      <c r="G126" s="9" t="s">
        <v>66</v>
      </c>
      <c r="H126" s="9" t="s">
        <v>66</v>
      </c>
      <c r="I126" s="9" t="s">
        <v>66</v>
      </c>
      <c r="J126" s="9" t="s">
        <v>66</v>
      </c>
      <c r="K126" s="9" t="s">
        <v>66</v>
      </c>
      <c r="L126" s="9"/>
      <c r="M126" s="9"/>
    </row>
    <row r="127" spans="1:13" x14ac:dyDescent="0.2">
      <c r="A127" s="130"/>
      <c r="B127" s="4" t="s">
        <v>110</v>
      </c>
      <c r="C127" s="2" t="s">
        <v>17</v>
      </c>
      <c r="D127" s="2" t="s">
        <v>10</v>
      </c>
      <c r="E127" s="3">
        <v>2.5</v>
      </c>
      <c r="F127" s="2">
        <v>5</v>
      </c>
      <c r="G127" s="9" t="s">
        <v>66</v>
      </c>
      <c r="H127" s="9" t="s">
        <v>66</v>
      </c>
      <c r="I127" s="9" t="s">
        <v>66</v>
      </c>
      <c r="J127" s="9" t="s">
        <v>66</v>
      </c>
      <c r="K127" s="9" t="s">
        <v>66</v>
      </c>
      <c r="L127" s="9"/>
      <c r="M127" s="9"/>
    </row>
    <row r="128" spans="1:13" x14ac:dyDescent="0.2">
      <c r="A128" s="130"/>
      <c r="B128" s="4" t="s">
        <v>111</v>
      </c>
      <c r="C128" s="2" t="s">
        <v>112</v>
      </c>
      <c r="D128" s="2" t="s">
        <v>25</v>
      </c>
      <c r="E128" s="3">
        <v>79.099999999999994</v>
      </c>
      <c r="F128" s="2">
        <v>3</v>
      </c>
      <c r="G128" s="9" t="s">
        <v>66</v>
      </c>
      <c r="H128" s="9"/>
      <c r="I128" s="9" t="s">
        <v>66</v>
      </c>
      <c r="J128" s="9"/>
      <c r="K128" s="9" t="s">
        <v>66</v>
      </c>
      <c r="L128" s="9"/>
      <c r="M128" s="9"/>
    </row>
    <row r="129" spans="1:13" x14ac:dyDescent="0.2">
      <c r="A129" s="130"/>
      <c r="B129" s="1" t="s">
        <v>426</v>
      </c>
      <c r="C129" s="2" t="s">
        <v>112</v>
      </c>
      <c r="D129" s="2" t="s">
        <v>25</v>
      </c>
      <c r="E129" s="3">
        <v>70.400000000000006</v>
      </c>
      <c r="F129" s="2">
        <v>2</v>
      </c>
      <c r="G129" s="9" t="s">
        <v>66</v>
      </c>
      <c r="H129" s="9"/>
      <c r="I129" s="9" t="s">
        <v>66</v>
      </c>
      <c r="J129" s="9"/>
      <c r="K129" s="9"/>
      <c r="L129" s="9"/>
      <c r="M129" s="9"/>
    </row>
    <row r="130" spans="1:13" x14ac:dyDescent="0.2">
      <c r="A130" s="130"/>
      <c r="B130" s="5" t="s">
        <v>427</v>
      </c>
      <c r="C130" s="2" t="s">
        <v>20</v>
      </c>
      <c r="D130" s="2" t="s">
        <v>25</v>
      </c>
      <c r="E130" s="3">
        <v>14.1</v>
      </c>
      <c r="F130" s="2">
        <v>2</v>
      </c>
      <c r="G130" s="9" t="s">
        <v>66</v>
      </c>
      <c r="H130" s="9"/>
      <c r="I130" s="9" t="s">
        <v>66</v>
      </c>
      <c r="J130" s="9"/>
      <c r="K130" s="9"/>
      <c r="L130" s="9"/>
      <c r="M130" s="9"/>
    </row>
    <row r="131" spans="1:13" x14ac:dyDescent="0.2">
      <c r="A131" s="130"/>
      <c r="B131" s="5" t="s">
        <v>113</v>
      </c>
      <c r="C131" s="2" t="s">
        <v>20</v>
      </c>
      <c r="D131" s="2" t="s">
        <v>25</v>
      </c>
      <c r="E131" s="3">
        <v>28.8</v>
      </c>
      <c r="F131" s="2">
        <v>2</v>
      </c>
      <c r="G131" s="9" t="s">
        <v>66</v>
      </c>
      <c r="H131" s="9"/>
      <c r="I131" s="9" t="s">
        <v>66</v>
      </c>
      <c r="J131" s="9"/>
      <c r="K131" s="9"/>
      <c r="L131" s="9"/>
      <c r="M131" s="9"/>
    </row>
    <row r="132" spans="1:13" x14ac:dyDescent="0.2">
      <c r="A132" s="130"/>
      <c r="B132" s="5" t="s">
        <v>114</v>
      </c>
      <c r="C132" s="2" t="s">
        <v>20</v>
      </c>
      <c r="D132" s="2" t="s">
        <v>25</v>
      </c>
      <c r="E132" s="3">
        <v>15</v>
      </c>
      <c r="F132" s="2">
        <v>2</v>
      </c>
      <c r="G132" s="9" t="s">
        <v>66</v>
      </c>
      <c r="H132" s="9"/>
      <c r="I132" s="9" t="s">
        <v>66</v>
      </c>
      <c r="J132" s="9"/>
      <c r="K132" s="9"/>
      <c r="L132" s="9"/>
      <c r="M132" s="9"/>
    </row>
    <row r="133" spans="1:13" x14ac:dyDescent="0.2">
      <c r="A133" s="130"/>
      <c r="B133" s="5" t="s">
        <v>115</v>
      </c>
      <c r="C133" s="2" t="s">
        <v>20</v>
      </c>
      <c r="D133" s="2" t="s">
        <v>25</v>
      </c>
      <c r="E133" s="3">
        <v>15</v>
      </c>
      <c r="F133" s="2">
        <v>2</v>
      </c>
      <c r="G133" s="9" t="s">
        <v>66</v>
      </c>
      <c r="H133" s="9"/>
      <c r="I133" s="9" t="s">
        <v>66</v>
      </c>
      <c r="J133" s="9"/>
      <c r="K133" s="9"/>
      <c r="L133" s="9"/>
      <c r="M133" s="9"/>
    </row>
    <row r="134" spans="1:13" x14ac:dyDescent="0.2">
      <c r="A134" s="130"/>
      <c r="B134" s="5" t="s">
        <v>116</v>
      </c>
      <c r="C134" s="2" t="s">
        <v>20</v>
      </c>
      <c r="D134" s="2" t="s">
        <v>25</v>
      </c>
      <c r="E134" s="3">
        <v>29.1</v>
      </c>
      <c r="F134" s="2">
        <v>2</v>
      </c>
      <c r="G134" s="9" t="s">
        <v>66</v>
      </c>
      <c r="H134" s="9"/>
      <c r="I134" s="9" t="s">
        <v>66</v>
      </c>
      <c r="J134" s="9"/>
      <c r="K134" s="9"/>
      <c r="L134" s="9"/>
      <c r="M134" s="9"/>
    </row>
    <row r="135" spans="1:13" x14ac:dyDescent="0.2">
      <c r="A135" s="130"/>
      <c r="B135" s="5" t="s">
        <v>117</v>
      </c>
      <c r="C135" s="2" t="s">
        <v>20</v>
      </c>
      <c r="D135" s="2" t="s">
        <v>25</v>
      </c>
      <c r="E135" s="3">
        <v>29.3</v>
      </c>
      <c r="F135" s="2">
        <v>2</v>
      </c>
      <c r="G135" s="9" t="s">
        <v>66</v>
      </c>
      <c r="H135" s="9"/>
      <c r="I135" s="9" t="s">
        <v>66</v>
      </c>
      <c r="J135" s="9"/>
      <c r="K135" s="9"/>
      <c r="L135" s="9"/>
      <c r="M135" s="9"/>
    </row>
    <row r="136" spans="1:13" x14ac:dyDescent="0.2">
      <c r="A136" s="130"/>
      <c r="B136" s="5" t="s">
        <v>118</v>
      </c>
      <c r="C136" s="2" t="s">
        <v>20</v>
      </c>
      <c r="D136" s="2" t="s">
        <v>25</v>
      </c>
      <c r="E136" s="3">
        <v>14</v>
      </c>
      <c r="F136" s="2">
        <v>2</v>
      </c>
      <c r="G136" s="9" t="s">
        <v>66</v>
      </c>
      <c r="H136" s="9"/>
      <c r="I136" s="9" t="s">
        <v>66</v>
      </c>
      <c r="J136" s="9"/>
      <c r="K136" s="9"/>
      <c r="L136" s="9"/>
      <c r="M136" s="9"/>
    </row>
    <row r="137" spans="1:13" x14ac:dyDescent="0.2">
      <c r="A137" s="130"/>
      <c r="B137" s="5" t="s">
        <v>119</v>
      </c>
      <c r="C137" s="2" t="s">
        <v>20</v>
      </c>
      <c r="D137" s="2" t="s">
        <v>25</v>
      </c>
      <c r="E137" s="3">
        <v>29</v>
      </c>
      <c r="F137" s="2">
        <v>2</v>
      </c>
      <c r="G137" s="9" t="s">
        <v>66</v>
      </c>
      <c r="H137" s="9"/>
      <c r="I137" s="9" t="s">
        <v>66</v>
      </c>
      <c r="J137" s="9"/>
      <c r="K137" s="9"/>
      <c r="L137" s="9"/>
      <c r="M137" s="9"/>
    </row>
    <row r="138" spans="1:13" x14ac:dyDescent="0.2">
      <c r="A138" s="130"/>
      <c r="B138" s="5" t="s">
        <v>428</v>
      </c>
      <c r="C138" s="2" t="s">
        <v>20</v>
      </c>
      <c r="D138" s="2" t="s">
        <v>25</v>
      </c>
      <c r="E138" s="3">
        <v>70.7</v>
      </c>
      <c r="F138" s="2">
        <v>5</v>
      </c>
      <c r="G138" s="9" t="s">
        <v>66</v>
      </c>
      <c r="H138" s="9" t="s">
        <v>66</v>
      </c>
      <c r="I138" s="9" t="s">
        <v>66</v>
      </c>
      <c r="J138" s="9" t="s">
        <v>66</v>
      </c>
      <c r="K138" s="9" t="s">
        <v>66</v>
      </c>
      <c r="L138" s="9"/>
      <c r="M138" s="9"/>
    </row>
    <row r="139" spans="1:13" x14ac:dyDescent="0.2">
      <c r="A139" s="130"/>
      <c r="B139" s="5" t="s">
        <v>16</v>
      </c>
      <c r="C139" s="2" t="s">
        <v>17</v>
      </c>
      <c r="D139" s="2" t="s">
        <v>10</v>
      </c>
      <c r="E139" s="3">
        <v>18.5</v>
      </c>
      <c r="F139" s="2">
        <v>5</v>
      </c>
      <c r="G139" s="9" t="s">
        <v>66</v>
      </c>
      <c r="H139" s="9" t="s">
        <v>66</v>
      </c>
      <c r="I139" s="9" t="s">
        <v>66</v>
      </c>
      <c r="J139" s="9" t="s">
        <v>66</v>
      </c>
      <c r="K139" s="9" t="s">
        <v>66</v>
      </c>
      <c r="L139" s="9"/>
      <c r="M139" s="9"/>
    </row>
    <row r="140" spans="1:13" x14ac:dyDescent="0.2">
      <c r="A140" s="130"/>
      <c r="B140" s="15" t="s">
        <v>120</v>
      </c>
      <c r="C140" s="12" t="s">
        <v>121</v>
      </c>
      <c r="D140" s="12" t="s">
        <v>25</v>
      </c>
      <c r="E140" s="13">
        <v>23.6</v>
      </c>
      <c r="F140" s="12"/>
      <c r="G140" s="14"/>
      <c r="H140" s="14"/>
      <c r="I140" s="14"/>
      <c r="J140" s="14"/>
      <c r="K140" s="14"/>
      <c r="L140" s="14"/>
      <c r="M140" s="14">
        <v>4</v>
      </c>
    </row>
    <row r="141" spans="1:13" x14ac:dyDescent="0.2">
      <c r="A141" s="130"/>
      <c r="B141" s="5" t="s">
        <v>18</v>
      </c>
      <c r="C141" s="2" t="s">
        <v>17</v>
      </c>
      <c r="D141" s="2" t="s">
        <v>10</v>
      </c>
      <c r="E141" s="3">
        <v>7.5</v>
      </c>
      <c r="F141" s="2">
        <v>5</v>
      </c>
      <c r="G141" s="9" t="s">
        <v>66</v>
      </c>
      <c r="H141" s="9" t="s">
        <v>66</v>
      </c>
      <c r="I141" s="9" t="s">
        <v>66</v>
      </c>
      <c r="J141" s="9" t="s">
        <v>66</v>
      </c>
      <c r="K141" s="9" t="s">
        <v>66</v>
      </c>
      <c r="L141" s="9"/>
      <c r="M141" s="9"/>
    </row>
    <row r="142" spans="1:13" x14ac:dyDescent="0.2">
      <c r="A142" s="130"/>
      <c r="B142" s="15" t="s">
        <v>88</v>
      </c>
      <c r="C142" s="12" t="s">
        <v>22</v>
      </c>
      <c r="D142" s="12" t="s">
        <v>25</v>
      </c>
      <c r="E142" s="13">
        <v>6.5</v>
      </c>
      <c r="F142" s="12"/>
      <c r="G142" s="14"/>
      <c r="H142" s="14"/>
      <c r="I142" s="14"/>
      <c r="J142" s="14"/>
      <c r="K142" s="14"/>
      <c r="L142" s="14"/>
      <c r="M142" s="14">
        <v>4</v>
      </c>
    </row>
    <row r="143" spans="1:13" x14ac:dyDescent="0.2">
      <c r="A143" s="130"/>
      <c r="B143" s="4" t="s">
        <v>122</v>
      </c>
      <c r="C143" s="2" t="s">
        <v>20</v>
      </c>
      <c r="D143" s="2" t="s">
        <v>25</v>
      </c>
      <c r="E143" s="3">
        <v>12</v>
      </c>
      <c r="F143" s="2">
        <v>2</v>
      </c>
      <c r="G143" s="9" t="s">
        <v>66</v>
      </c>
      <c r="H143" s="9"/>
      <c r="I143" s="9" t="s">
        <v>66</v>
      </c>
      <c r="J143" s="9"/>
      <c r="K143" s="9"/>
      <c r="L143" s="9"/>
      <c r="M143" s="9"/>
    </row>
    <row r="144" spans="1:13" x14ac:dyDescent="0.2">
      <c r="A144" s="130"/>
      <c r="B144" s="4" t="s">
        <v>123</v>
      </c>
      <c r="C144" s="2" t="s">
        <v>20</v>
      </c>
      <c r="D144" s="2" t="s">
        <v>25</v>
      </c>
      <c r="E144" s="3">
        <v>23</v>
      </c>
      <c r="F144" s="2">
        <v>2</v>
      </c>
      <c r="G144" s="9" t="s">
        <v>66</v>
      </c>
      <c r="H144" s="9"/>
      <c r="I144" s="9" t="s">
        <v>66</v>
      </c>
      <c r="J144" s="9"/>
      <c r="K144" s="9"/>
      <c r="L144" s="9"/>
      <c r="M144" s="9"/>
    </row>
    <row r="145" spans="1:13" x14ac:dyDescent="0.2">
      <c r="A145" s="130"/>
      <c r="B145" s="4" t="s">
        <v>124</v>
      </c>
      <c r="C145" s="2" t="s">
        <v>20</v>
      </c>
      <c r="D145" s="2" t="s">
        <v>25</v>
      </c>
      <c r="E145" s="3">
        <v>19</v>
      </c>
      <c r="F145" s="2">
        <v>2</v>
      </c>
      <c r="G145" s="9" t="s">
        <v>66</v>
      </c>
      <c r="H145" s="9"/>
      <c r="I145" s="9" t="s">
        <v>66</v>
      </c>
      <c r="J145" s="9"/>
      <c r="K145" s="9"/>
      <c r="L145" s="9"/>
      <c r="M145" s="9"/>
    </row>
    <row r="146" spans="1:13" x14ac:dyDescent="0.2">
      <c r="A146" s="130"/>
      <c r="B146" s="4" t="s">
        <v>125</v>
      </c>
      <c r="C146" s="2" t="s">
        <v>20</v>
      </c>
      <c r="D146" s="2" t="s">
        <v>25</v>
      </c>
      <c r="E146" s="3">
        <v>22</v>
      </c>
      <c r="F146" s="2">
        <v>2</v>
      </c>
      <c r="G146" s="9" t="s">
        <v>66</v>
      </c>
      <c r="H146" s="9"/>
      <c r="I146" s="9" t="s">
        <v>66</v>
      </c>
      <c r="J146" s="9"/>
      <c r="K146" s="9"/>
      <c r="L146" s="9"/>
      <c r="M146" s="9"/>
    </row>
    <row r="147" spans="1:13" x14ac:dyDescent="0.2">
      <c r="A147" s="130"/>
      <c r="B147" s="4" t="s">
        <v>126</v>
      </c>
      <c r="C147" s="2" t="s">
        <v>20</v>
      </c>
      <c r="D147" s="2" t="s">
        <v>25</v>
      </c>
      <c r="E147" s="3">
        <v>35</v>
      </c>
      <c r="F147" s="2">
        <v>2</v>
      </c>
      <c r="G147" s="9" t="s">
        <v>66</v>
      </c>
      <c r="H147" s="9"/>
      <c r="I147" s="9" t="s">
        <v>66</v>
      </c>
      <c r="J147" s="9"/>
      <c r="K147" s="9"/>
      <c r="L147" s="9"/>
      <c r="M147" s="9"/>
    </row>
    <row r="148" spans="1:13" x14ac:dyDescent="0.2">
      <c r="A148" s="130"/>
      <c r="B148" s="4" t="s">
        <v>127</v>
      </c>
      <c r="C148" s="2" t="s">
        <v>20</v>
      </c>
      <c r="D148" s="2" t="s">
        <v>25</v>
      </c>
      <c r="E148" s="3">
        <v>35</v>
      </c>
      <c r="F148" s="2">
        <v>2</v>
      </c>
      <c r="G148" s="9" t="s">
        <v>66</v>
      </c>
      <c r="H148" s="9"/>
      <c r="I148" s="9" t="s">
        <v>66</v>
      </c>
      <c r="J148" s="9"/>
      <c r="K148" s="9"/>
      <c r="L148" s="9"/>
      <c r="M148" s="9"/>
    </row>
    <row r="149" spans="1:13" x14ac:dyDescent="0.2">
      <c r="A149" s="130"/>
      <c r="B149" s="11" t="s">
        <v>128</v>
      </c>
      <c r="C149" s="12" t="s">
        <v>22</v>
      </c>
      <c r="D149" s="12" t="s">
        <v>25</v>
      </c>
      <c r="E149" s="13">
        <v>6</v>
      </c>
      <c r="F149" s="12"/>
      <c r="G149" s="14"/>
      <c r="H149" s="14"/>
      <c r="I149" s="14"/>
      <c r="J149" s="14"/>
      <c r="K149" s="14"/>
      <c r="L149" s="14"/>
      <c r="M149" s="14">
        <v>4</v>
      </c>
    </row>
    <row r="150" spans="1:13" x14ac:dyDescent="0.2">
      <c r="A150" s="130"/>
      <c r="B150" s="4" t="s">
        <v>129</v>
      </c>
      <c r="C150" s="2" t="s">
        <v>24</v>
      </c>
      <c r="D150" s="2" t="s">
        <v>25</v>
      </c>
      <c r="E150" s="3">
        <v>91</v>
      </c>
      <c r="F150" s="2">
        <v>3</v>
      </c>
      <c r="G150" s="9" t="s">
        <v>66</v>
      </c>
      <c r="H150" s="9"/>
      <c r="I150" s="9" t="s">
        <v>66</v>
      </c>
      <c r="J150" s="9"/>
      <c r="K150" s="9" t="s">
        <v>66</v>
      </c>
      <c r="L150" s="9"/>
      <c r="M150" s="9"/>
    </row>
    <row r="151" spans="1:13" x14ac:dyDescent="0.2">
      <c r="A151" s="130"/>
      <c r="B151" s="4" t="s">
        <v>130</v>
      </c>
      <c r="C151" s="2" t="s">
        <v>24</v>
      </c>
      <c r="D151" s="2" t="s">
        <v>25</v>
      </c>
      <c r="E151" s="3">
        <v>55</v>
      </c>
      <c r="F151" s="2">
        <v>3</v>
      </c>
      <c r="G151" s="9" t="s">
        <v>66</v>
      </c>
      <c r="H151" s="9"/>
      <c r="I151" s="9" t="s">
        <v>66</v>
      </c>
      <c r="J151" s="9"/>
      <c r="K151" s="9" t="s">
        <v>66</v>
      </c>
      <c r="L151" s="9"/>
      <c r="M151" s="9"/>
    </row>
    <row r="152" spans="1:13" x14ac:dyDescent="0.2">
      <c r="A152" s="130"/>
      <c r="B152" s="4" t="s">
        <v>131</v>
      </c>
      <c r="C152" s="2" t="s">
        <v>24</v>
      </c>
      <c r="D152" s="2" t="s">
        <v>25</v>
      </c>
      <c r="E152" s="3">
        <v>67.3</v>
      </c>
      <c r="F152" s="2">
        <v>3</v>
      </c>
      <c r="G152" s="9" t="s">
        <v>66</v>
      </c>
      <c r="H152" s="9"/>
      <c r="I152" s="9" t="s">
        <v>66</v>
      </c>
      <c r="J152" s="9"/>
      <c r="K152" s="9" t="s">
        <v>66</v>
      </c>
      <c r="L152" s="9"/>
      <c r="M152" s="9"/>
    </row>
    <row r="153" spans="1:13" x14ac:dyDescent="0.2">
      <c r="A153" s="130"/>
      <c r="B153" s="1" t="s">
        <v>429</v>
      </c>
      <c r="C153" s="2" t="s">
        <v>112</v>
      </c>
      <c r="D153" s="2" t="s">
        <v>25</v>
      </c>
      <c r="E153" s="3">
        <v>61.6</v>
      </c>
      <c r="F153" s="2">
        <v>2</v>
      </c>
      <c r="G153" s="9" t="s">
        <v>66</v>
      </c>
      <c r="H153" s="9"/>
      <c r="I153" s="9" t="s">
        <v>66</v>
      </c>
      <c r="J153" s="9"/>
      <c r="K153" s="9"/>
      <c r="L153" s="9"/>
      <c r="M153" s="9"/>
    </row>
    <row r="154" spans="1:13" x14ac:dyDescent="0.2">
      <c r="A154" s="130"/>
      <c r="B154" s="4" t="s">
        <v>95</v>
      </c>
      <c r="C154" s="2" t="s">
        <v>35</v>
      </c>
      <c r="D154" s="2" t="s">
        <v>25</v>
      </c>
      <c r="E154" s="3">
        <v>254</v>
      </c>
      <c r="F154" s="2">
        <v>5</v>
      </c>
      <c r="G154" s="9" t="s">
        <v>66</v>
      </c>
      <c r="H154" s="9" t="s">
        <v>66</v>
      </c>
      <c r="I154" s="9" t="s">
        <v>66</v>
      </c>
      <c r="J154" s="9" t="s">
        <v>66</v>
      </c>
      <c r="K154" s="9" t="s">
        <v>66</v>
      </c>
      <c r="L154" s="9"/>
      <c r="M154" s="9"/>
    </row>
    <row r="155" spans="1:13" x14ac:dyDescent="0.2">
      <c r="A155" s="130"/>
      <c r="B155" s="4" t="s">
        <v>132</v>
      </c>
      <c r="C155" s="2" t="s">
        <v>20</v>
      </c>
      <c r="D155" s="2" t="s">
        <v>25</v>
      </c>
      <c r="E155" s="3">
        <v>23</v>
      </c>
      <c r="F155" s="2">
        <v>2</v>
      </c>
      <c r="G155" s="9" t="s">
        <v>66</v>
      </c>
      <c r="H155" s="9"/>
      <c r="I155" s="9" t="s">
        <v>66</v>
      </c>
      <c r="J155" s="9"/>
      <c r="K155" s="9"/>
      <c r="L155" s="9"/>
      <c r="M155" s="9"/>
    </row>
    <row r="156" spans="1:13" x14ac:dyDescent="0.2">
      <c r="A156" s="130"/>
      <c r="B156" s="4" t="s">
        <v>133</v>
      </c>
      <c r="C156" s="2" t="s">
        <v>20</v>
      </c>
      <c r="D156" s="2" t="s">
        <v>25</v>
      </c>
      <c r="E156" s="3">
        <v>23</v>
      </c>
      <c r="F156" s="2">
        <v>2</v>
      </c>
      <c r="G156" s="9" t="s">
        <v>66</v>
      </c>
      <c r="H156" s="9"/>
      <c r="I156" s="9" t="s">
        <v>66</v>
      </c>
      <c r="J156" s="9"/>
      <c r="K156" s="9"/>
      <c r="L156" s="9"/>
      <c r="M156" s="9"/>
    </row>
    <row r="157" spans="1:13" x14ac:dyDescent="0.2">
      <c r="A157" s="130"/>
      <c r="B157" s="4" t="s">
        <v>134</v>
      </c>
      <c r="C157" s="2" t="s">
        <v>20</v>
      </c>
      <c r="D157" s="2" t="s">
        <v>25</v>
      </c>
      <c r="E157" s="3">
        <v>23</v>
      </c>
      <c r="F157" s="2">
        <v>2</v>
      </c>
      <c r="G157" s="9" t="s">
        <v>66</v>
      </c>
      <c r="H157" s="9"/>
      <c r="I157" s="9" t="s">
        <v>66</v>
      </c>
      <c r="J157" s="9"/>
      <c r="K157" s="9"/>
      <c r="L157" s="9"/>
      <c r="M157" s="9"/>
    </row>
    <row r="158" spans="1:13" x14ac:dyDescent="0.2">
      <c r="A158" s="130"/>
      <c r="B158" s="4" t="s">
        <v>135</v>
      </c>
      <c r="C158" s="2" t="s">
        <v>20</v>
      </c>
      <c r="D158" s="2" t="s">
        <v>25</v>
      </c>
      <c r="E158" s="3">
        <v>23</v>
      </c>
      <c r="F158" s="2">
        <v>2</v>
      </c>
      <c r="G158" s="9" t="s">
        <v>66</v>
      </c>
      <c r="H158" s="9"/>
      <c r="I158" s="9" t="s">
        <v>66</v>
      </c>
      <c r="J158" s="9"/>
      <c r="K158" s="9"/>
      <c r="L158" s="9"/>
      <c r="M158" s="9"/>
    </row>
    <row r="159" spans="1:13" x14ac:dyDescent="0.2">
      <c r="A159" s="130"/>
      <c r="B159" s="5" t="s">
        <v>136</v>
      </c>
      <c r="C159" s="2" t="s">
        <v>20</v>
      </c>
      <c r="D159" s="2" t="s">
        <v>25</v>
      </c>
      <c r="E159" s="3">
        <v>12</v>
      </c>
      <c r="F159" s="2">
        <v>2</v>
      </c>
      <c r="G159" s="9" t="s">
        <v>66</v>
      </c>
      <c r="H159" s="9"/>
      <c r="I159" s="9" t="s">
        <v>66</v>
      </c>
      <c r="J159" s="9"/>
      <c r="K159" s="9"/>
      <c r="L159" s="9"/>
      <c r="M159" s="9"/>
    </row>
    <row r="160" spans="1:13" x14ac:dyDescent="0.2">
      <c r="A160" s="130"/>
      <c r="B160" s="5" t="s">
        <v>137</v>
      </c>
      <c r="C160" s="2" t="s">
        <v>20</v>
      </c>
      <c r="D160" s="2" t="s">
        <v>25</v>
      </c>
      <c r="E160" s="3">
        <v>12</v>
      </c>
      <c r="F160" s="2">
        <v>2</v>
      </c>
      <c r="G160" s="9" t="s">
        <v>66</v>
      </c>
      <c r="H160" s="9"/>
      <c r="I160" s="9" t="s">
        <v>66</v>
      </c>
      <c r="J160" s="9"/>
      <c r="K160" s="9"/>
      <c r="L160" s="9"/>
      <c r="M160" s="9"/>
    </row>
    <row r="161" spans="1:13" ht="6.75" customHeight="1" x14ac:dyDescent="0.2">
      <c r="A161" s="121"/>
      <c r="B161" s="122"/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3"/>
    </row>
    <row r="162" spans="1:13" x14ac:dyDescent="0.2">
      <c r="A162" s="120" t="s">
        <v>78</v>
      </c>
      <c r="B162" s="60" t="s">
        <v>68</v>
      </c>
      <c r="C162" s="12" t="s">
        <v>69</v>
      </c>
      <c r="D162" s="20"/>
      <c r="E162" s="21">
        <f>SUMIF(D117:D160,"THE",E117:E160)</f>
        <v>1317.4</v>
      </c>
      <c r="F162" s="20"/>
      <c r="G162" s="14"/>
      <c r="H162" s="14"/>
      <c r="I162" s="14"/>
      <c r="J162" s="14"/>
      <c r="K162" s="14"/>
      <c r="L162" s="14"/>
      <c r="M162" s="14">
        <v>4</v>
      </c>
    </row>
    <row r="163" spans="1:13" x14ac:dyDescent="0.2">
      <c r="A163" s="120"/>
      <c r="B163" s="58" t="s">
        <v>70</v>
      </c>
      <c r="C163" s="12" t="s">
        <v>71</v>
      </c>
      <c r="D163" s="20"/>
      <c r="E163" s="21">
        <f>SUMIF(D117:D160,"THE",E117:E160)</f>
        <v>1317.4</v>
      </c>
      <c r="F163" s="20"/>
      <c r="G163" s="14"/>
      <c r="H163" s="14"/>
      <c r="I163" s="14"/>
      <c r="J163" s="14"/>
      <c r="K163" s="14"/>
      <c r="L163" s="14"/>
      <c r="M163" s="14">
        <v>1</v>
      </c>
    </row>
    <row r="164" spans="1:13" x14ac:dyDescent="0.2">
      <c r="A164" s="120"/>
      <c r="B164" s="58" t="s">
        <v>74</v>
      </c>
      <c r="C164" s="12" t="s">
        <v>75</v>
      </c>
      <c r="D164" s="20"/>
      <c r="E164" s="21">
        <f>SUMIF(D117:D160,"MOQ",E117:E160)</f>
        <v>119.1</v>
      </c>
      <c r="F164" s="20"/>
      <c r="G164" s="14"/>
      <c r="H164" s="14"/>
      <c r="I164" s="14"/>
      <c r="J164" s="14"/>
      <c r="K164" s="14"/>
      <c r="L164" s="14"/>
      <c r="M164" s="14">
        <v>1</v>
      </c>
    </row>
    <row r="166" spans="1:13" ht="21.75" customHeight="1" x14ac:dyDescent="0.2">
      <c r="A166" s="41" t="s">
        <v>345</v>
      </c>
      <c r="B166" s="41"/>
      <c r="C166" s="41"/>
      <c r="D166" s="41"/>
      <c r="E166" s="41"/>
      <c r="F166" s="41"/>
      <c r="G166" s="41"/>
      <c r="H166" s="41"/>
      <c r="I166" s="41"/>
      <c r="J166" s="41"/>
      <c r="K166" s="115"/>
      <c r="L166" s="115"/>
      <c r="M166" s="115"/>
    </row>
    <row r="168" spans="1:13" ht="33.75" customHeight="1" x14ac:dyDescent="0.2">
      <c r="A168" s="128"/>
      <c r="B168" s="124" t="s">
        <v>4</v>
      </c>
      <c r="C168" s="124" t="s">
        <v>1</v>
      </c>
      <c r="D168" s="124" t="s">
        <v>2</v>
      </c>
      <c r="E168" s="125" t="s">
        <v>3</v>
      </c>
      <c r="F168" s="113" t="s">
        <v>58</v>
      </c>
      <c r="G168" s="113" t="s">
        <v>60</v>
      </c>
      <c r="H168" s="113"/>
      <c r="I168" s="113"/>
      <c r="J168" s="113"/>
      <c r="K168" s="113"/>
      <c r="L168" s="126" t="s">
        <v>328</v>
      </c>
      <c r="M168" s="113" t="s">
        <v>59</v>
      </c>
    </row>
    <row r="169" spans="1:13" ht="18.75" customHeight="1" x14ac:dyDescent="0.2">
      <c r="A169" s="128"/>
      <c r="B169" s="124"/>
      <c r="C169" s="124"/>
      <c r="D169" s="124"/>
      <c r="E169" s="125"/>
      <c r="F169" s="113"/>
      <c r="G169" s="32" t="s">
        <v>61</v>
      </c>
      <c r="H169" s="32" t="s">
        <v>62</v>
      </c>
      <c r="I169" s="32" t="s">
        <v>63</v>
      </c>
      <c r="J169" s="32" t="s">
        <v>64</v>
      </c>
      <c r="K169" s="32" t="s">
        <v>65</v>
      </c>
      <c r="L169" s="127"/>
      <c r="M169" s="113"/>
    </row>
    <row r="170" spans="1:13" x14ac:dyDescent="0.2">
      <c r="A170" s="120" t="s">
        <v>358</v>
      </c>
      <c r="B170" s="11" t="s">
        <v>138</v>
      </c>
      <c r="C170" s="12" t="s">
        <v>22</v>
      </c>
      <c r="D170" s="12" t="s">
        <v>7</v>
      </c>
      <c r="E170" s="13">
        <v>13</v>
      </c>
      <c r="F170" s="22"/>
      <c r="G170" s="14"/>
      <c r="H170" s="14"/>
      <c r="I170" s="14"/>
      <c r="J170" s="14"/>
      <c r="K170" s="14"/>
      <c r="L170" s="14"/>
      <c r="M170" s="14">
        <v>4</v>
      </c>
    </row>
    <row r="171" spans="1:13" x14ac:dyDescent="0.2">
      <c r="A171" s="120"/>
      <c r="B171" s="4" t="s">
        <v>139</v>
      </c>
      <c r="C171" s="2" t="s">
        <v>112</v>
      </c>
      <c r="D171" s="2" t="s">
        <v>25</v>
      </c>
      <c r="E171" s="3">
        <v>66.5</v>
      </c>
      <c r="F171" s="2">
        <v>3</v>
      </c>
      <c r="G171" s="9" t="s">
        <v>66</v>
      </c>
      <c r="H171" s="9"/>
      <c r="I171" s="9" t="s">
        <v>66</v>
      </c>
      <c r="J171" s="9"/>
      <c r="K171" s="9" t="s">
        <v>66</v>
      </c>
      <c r="L171" s="9"/>
      <c r="M171" s="9"/>
    </row>
    <row r="172" spans="1:13" x14ac:dyDescent="0.2">
      <c r="A172" s="120"/>
      <c r="B172" s="4" t="s">
        <v>140</v>
      </c>
      <c r="C172" s="2" t="s">
        <v>112</v>
      </c>
      <c r="D172" s="2" t="s">
        <v>25</v>
      </c>
      <c r="E172" s="3">
        <v>66.5</v>
      </c>
      <c r="F172" s="2">
        <v>3</v>
      </c>
      <c r="G172" s="9" t="s">
        <v>66</v>
      </c>
      <c r="H172" s="9"/>
      <c r="I172" s="9" t="s">
        <v>66</v>
      </c>
      <c r="J172" s="9"/>
      <c r="K172" s="9" t="s">
        <v>66</v>
      </c>
      <c r="L172" s="9"/>
      <c r="M172" s="9"/>
    </row>
    <row r="173" spans="1:13" x14ac:dyDescent="0.2">
      <c r="A173" s="120"/>
      <c r="B173" s="4" t="s">
        <v>110</v>
      </c>
      <c r="C173" s="2" t="s">
        <v>17</v>
      </c>
      <c r="D173" s="2" t="s">
        <v>10</v>
      </c>
      <c r="E173" s="3">
        <v>5.25</v>
      </c>
      <c r="F173" s="2">
        <v>5</v>
      </c>
      <c r="G173" s="9" t="s">
        <v>66</v>
      </c>
      <c r="H173" s="9" t="s">
        <v>66</v>
      </c>
      <c r="I173" s="9" t="s">
        <v>66</v>
      </c>
      <c r="J173" s="9" t="s">
        <v>66</v>
      </c>
      <c r="K173" s="9" t="s">
        <v>66</v>
      </c>
      <c r="L173" s="9"/>
      <c r="M173" s="9"/>
    </row>
    <row r="174" spans="1:13" x14ac:dyDescent="0.2">
      <c r="A174" s="120"/>
      <c r="B174" s="4" t="s">
        <v>110</v>
      </c>
      <c r="C174" s="2" t="s">
        <v>17</v>
      </c>
      <c r="D174" s="2" t="s">
        <v>10</v>
      </c>
      <c r="E174" s="3">
        <v>5.25</v>
      </c>
      <c r="F174" s="2">
        <v>5</v>
      </c>
      <c r="G174" s="9" t="s">
        <v>66</v>
      </c>
      <c r="H174" s="9" t="s">
        <v>66</v>
      </c>
      <c r="I174" s="9" t="s">
        <v>66</v>
      </c>
      <c r="J174" s="9" t="s">
        <v>66</v>
      </c>
      <c r="K174" s="9" t="s">
        <v>66</v>
      </c>
      <c r="L174" s="9"/>
      <c r="M174" s="9"/>
    </row>
    <row r="175" spans="1:13" x14ac:dyDescent="0.2">
      <c r="A175" s="120"/>
      <c r="B175" s="4" t="s">
        <v>141</v>
      </c>
      <c r="C175" s="2" t="s">
        <v>112</v>
      </c>
      <c r="D175" s="2" t="s">
        <v>25</v>
      </c>
      <c r="E175" s="3">
        <v>79.400000000000006</v>
      </c>
      <c r="F175" s="2">
        <v>3</v>
      </c>
      <c r="G175" s="9" t="s">
        <v>66</v>
      </c>
      <c r="H175" s="9"/>
      <c r="I175" s="9" t="s">
        <v>66</v>
      </c>
      <c r="J175" s="9"/>
      <c r="K175" s="9" t="s">
        <v>66</v>
      </c>
      <c r="L175" s="9"/>
      <c r="M175" s="9"/>
    </row>
    <row r="176" spans="1:13" x14ac:dyDescent="0.2">
      <c r="A176" s="120"/>
      <c r="B176" s="4" t="s">
        <v>142</v>
      </c>
      <c r="C176" s="2" t="s">
        <v>20</v>
      </c>
      <c r="D176" s="2" t="s">
        <v>25</v>
      </c>
      <c r="E176" s="3">
        <v>69.8</v>
      </c>
      <c r="F176" s="2">
        <v>2</v>
      </c>
      <c r="G176" s="9" t="s">
        <v>66</v>
      </c>
      <c r="H176" s="9"/>
      <c r="I176" s="9" t="s">
        <v>66</v>
      </c>
      <c r="J176" s="9"/>
      <c r="K176" s="9"/>
      <c r="L176" s="9"/>
      <c r="M176" s="9"/>
    </row>
    <row r="177" spans="1:13" x14ac:dyDescent="0.2">
      <c r="A177" s="120"/>
      <c r="B177" s="4" t="s">
        <v>143</v>
      </c>
      <c r="C177" s="2" t="s">
        <v>20</v>
      </c>
      <c r="D177" s="2" t="s">
        <v>25</v>
      </c>
      <c r="E177" s="3">
        <v>14.1</v>
      </c>
      <c r="F177" s="2">
        <v>2</v>
      </c>
      <c r="G177" s="9" t="s">
        <v>66</v>
      </c>
      <c r="H177" s="9"/>
      <c r="I177" s="9" t="s">
        <v>66</v>
      </c>
      <c r="J177" s="9"/>
      <c r="K177" s="9"/>
      <c r="L177" s="9"/>
      <c r="M177" s="9"/>
    </row>
    <row r="178" spans="1:13" x14ac:dyDescent="0.2">
      <c r="A178" s="120"/>
      <c r="B178" s="4" t="s">
        <v>144</v>
      </c>
      <c r="C178" s="2" t="s">
        <v>20</v>
      </c>
      <c r="D178" s="2" t="s">
        <v>25</v>
      </c>
      <c r="E178" s="3">
        <v>28.8</v>
      </c>
      <c r="F178" s="2">
        <v>2</v>
      </c>
      <c r="G178" s="9" t="s">
        <v>66</v>
      </c>
      <c r="H178" s="9"/>
      <c r="I178" s="9" t="s">
        <v>66</v>
      </c>
      <c r="J178" s="9"/>
      <c r="K178" s="9"/>
      <c r="L178" s="9"/>
      <c r="M178" s="9"/>
    </row>
    <row r="179" spans="1:13" x14ac:dyDescent="0.2">
      <c r="A179" s="120"/>
      <c r="B179" s="4" t="s">
        <v>145</v>
      </c>
      <c r="C179" s="2" t="s">
        <v>20</v>
      </c>
      <c r="D179" s="2" t="s">
        <v>25</v>
      </c>
      <c r="E179" s="3">
        <v>29.3</v>
      </c>
      <c r="F179" s="2">
        <v>2</v>
      </c>
      <c r="G179" s="9" t="s">
        <v>66</v>
      </c>
      <c r="H179" s="9"/>
      <c r="I179" s="9" t="s">
        <v>66</v>
      </c>
      <c r="J179" s="9"/>
      <c r="K179" s="9"/>
      <c r="L179" s="9"/>
      <c r="M179" s="9"/>
    </row>
    <row r="180" spans="1:13" x14ac:dyDescent="0.2">
      <c r="A180" s="120"/>
      <c r="B180" s="1" t="s">
        <v>430</v>
      </c>
      <c r="C180" s="2" t="s">
        <v>20</v>
      </c>
      <c r="D180" s="2" t="s">
        <v>25</v>
      </c>
      <c r="E180" s="3">
        <v>29.1</v>
      </c>
      <c r="F180" s="2">
        <v>5</v>
      </c>
      <c r="G180" s="9" t="s">
        <v>66</v>
      </c>
      <c r="H180" s="9" t="s">
        <v>66</v>
      </c>
      <c r="I180" s="9" t="s">
        <v>66</v>
      </c>
      <c r="J180" s="9" t="s">
        <v>66</v>
      </c>
      <c r="K180" s="9" t="s">
        <v>66</v>
      </c>
      <c r="L180" s="9"/>
      <c r="M180" s="9"/>
    </row>
    <row r="181" spans="1:13" x14ac:dyDescent="0.2">
      <c r="A181" s="120"/>
      <c r="B181" s="4" t="s">
        <v>146</v>
      </c>
      <c r="C181" s="2" t="s">
        <v>20</v>
      </c>
      <c r="D181" s="2" t="s">
        <v>25</v>
      </c>
      <c r="E181" s="3">
        <v>29.3</v>
      </c>
      <c r="F181" s="2">
        <v>2</v>
      </c>
      <c r="G181" s="9" t="s">
        <v>66</v>
      </c>
      <c r="H181" s="9"/>
      <c r="I181" s="9" t="s">
        <v>66</v>
      </c>
      <c r="J181" s="9"/>
      <c r="K181" s="9"/>
      <c r="L181" s="9"/>
      <c r="M181" s="9"/>
    </row>
    <row r="182" spans="1:13" x14ac:dyDescent="0.2">
      <c r="A182" s="120"/>
      <c r="B182" s="4" t="s">
        <v>147</v>
      </c>
      <c r="C182" s="2" t="s">
        <v>20</v>
      </c>
      <c r="D182" s="2" t="s">
        <v>25</v>
      </c>
      <c r="E182" s="3">
        <v>43.6</v>
      </c>
      <c r="F182" s="2">
        <v>2</v>
      </c>
      <c r="G182" s="9" t="s">
        <v>66</v>
      </c>
      <c r="H182" s="9"/>
      <c r="I182" s="9" t="s">
        <v>66</v>
      </c>
      <c r="J182" s="9"/>
      <c r="K182" s="9"/>
      <c r="L182" s="9"/>
      <c r="M182" s="9"/>
    </row>
    <row r="183" spans="1:13" x14ac:dyDescent="0.2">
      <c r="A183" s="120"/>
      <c r="B183" s="5" t="s">
        <v>148</v>
      </c>
      <c r="C183" s="2" t="s">
        <v>112</v>
      </c>
      <c r="D183" s="2" t="s">
        <v>25</v>
      </c>
      <c r="E183" s="3">
        <v>69.7</v>
      </c>
      <c r="F183" s="2">
        <v>3</v>
      </c>
      <c r="G183" s="9" t="s">
        <v>66</v>
      </c>
      <c r="H183" s="9"/>
      <c r="I183" s="9" t="s">
        <v>66</v>
      </c>
      <c r="J183" s="9"/>
      <c r="K183" s="9" t="s">
        <v>66</v>
      </c>
      <c r="L183" s="9"/>
      <c r="M183" s="9"/>
    </row>
    <row r="184" spans="1:13" x14ac:dyDescent="0.2">
      <c r="A184" s="120"/>
      <c r="B184" s="5" t="s">
        <v>149</v>
      </c>
      <c r="C184" s="2" t="s">
        <v>20</v>
      </c>
      <c r="D184" s="2" t="s">
        <v>25</v>
      </c>
      <c r="E184" s="3">
        <v>71.2</v>
      </c>
      <c r="F184" s="2">
        <v>2</v>
      </c>
      <c r="G184" s="9" t="s">
        <v>66</v>
      </c>
      <c r="H184" s="9"/>
      <c r="I184" s="9" t="s">
        <v>66</v>
      </c>
      <c r="J184" s="9"/>
      <c r="K184" s="9"/>
      <c r="L184" s="9"/>
      <c r="M184" s="9"/>
    </row>
    <row r="185" spans="1:13" x14ac:dyDescent="0.2">
      <c r="A185" s="120"/>
      <c r="B185" s="5" t="s">
        <v>16</v>
      </c>
      <c r="C185" s="2" t="s">
        <v>17</v>
      </c>
      <c r="D185" s="2" t="s">
        <v>10</v>
      </c>
      <c r="E185" s="3">
        <v>15</v>
      </c>
      <c r="F185" s="2">
        <v>5</v>
      </c>
      <c r="G185" s="9" t="s">
        <v>66</v>
      </c>
      <c r="H185" s="9" t="s">
        <v>66</v>
      </c>
      <c r="I185" s="9" t="s">
        <v>66</v>
      </c>
      <c r="J185" s="9" t="s">
        <v>66</v>
      </c>
      <c r="K185" s="9" t="s">
        <v>66</v>
      </c>
      <c r="L185" s="9"/>
      <c r="M185" s="9"/>
    </row>
    <row r="186" spans="1:13" x14ac:dyDescent="0.2">
      <c r="A186" s="120"/>
      <c r="B186" s="5" t="s">
        <v>18</v>
      </c>
      <c r="C186" s="2" t="s">
        <v>17</v>
      </c>
      <c r="D186" s="2" t="s">
        <v>10</v>
      </c>
      <c r="E186" s="3">
        <v>4</v>
      </c>
      <c r="F186" s="2">
        <v>5</v>
      </c>
      <c r="G186" s="9" t="s">
        <v>66</v>
      </c>
      <c r="H186" s="9" t="s">
        <v>66</v>
      </c>
      <c r="I186" s="9" t="s">
        <v>66</v>
      </c>
      <c r="J186" s="9" t="s">
        <v>66</v>
      </c>
      <c r="K186" s="9" t="s">
        <v>66</v>
      </c>
      <c r="L186" s="9"/>
      <c r="M186" s="9"/>
    </row>
    <row r="187" spans="1:13" x14ac:dyDescent="0.2">
      <c r="A187" s="120"/>
      <c r="B187" s="5" t="s">
        <v>150</v>
      </c>
      <c r="C187" s="2" t="s">
        <v>20</v>
      </c>
      <c r="D187" s="2" t="s">
        <v>25</v>
      </c>
      <c r="E187" s="3">
        <v>34.700000000000003</v>
      </c>
      <c r="F187" s="2">
        <v>2</v>
      </c>
      <c r="G187" s="9" t="s">
        <v>66</v>
      </c>
      <c r="H187" s="9"/>
      <c r="I187" s="9" t="s">
        <v>66</v>
      </c>
      <c r="J187" s="9"/>
      <c r="K187" s="9"/>
      <c r="L187" s="9"/>
      <c r="M187" s="9"/>
    </row>
    <row r="188" spans="1:13" x14ac:dyDescent="0.2">
      <c r="A188" s="120"/>
      <c r="B188" s="5" t="s">
        <v>151</v>
      </c>
      <c r="C188" s="2" t="s">
        <v>35</v>
      </c>
      <c r="D188" s="2" t="s">
        <v>25</v>
      </c>
      <c r="E188" s="3">
        <v>156</v>
      </c>
      <c r="F188" s="2">
        <v>5</v>
      </c>
      <c r="G188" s="9" t="s">
        <v>66</v>
      </c>
      <c r="H188" s="9" t="s">
        <v>66</v>
      </c>
      <c r="I188" s="9" t="s">
        <v>66</v>
      </c>
      <c r="J188" s="9" t="s">
        <v>66</v>
      </c>
      <c r="K188" s="9" t="s">
        <v>66</v>
      </c>
      <c r="L188" s="9"/>
      <c r="M188" s="9"/>
    </row>
    <row r="189" spans="1:13" ht="6.75" customHeight="1" x14ac:dyDescent="0.2">
      <c r="A189" s="121"/>
      <c r="B189" s="122"/>
      <c r="C189" s="122"/>
      <c r="D189" s="122"/>
      <c r="E189" s="122"/>
      <c r="F189" s="122"/>
      <c r="G189" s="122"/>
      <c r="H189" s="122"/>
      <c r="I189" s="122"/>
      <c r="J189" s="122"/>
      <c r="K189" s="122"/>
      <c r="L189" s="122"/>
      <c r="M189" s="123"/>
    </row>
    <row r="190" spans="1:13" x14ac:dyDescent="0.2">
      <c r="A190" s="120" t="s">
        <v>78</v>
      </c>
      <c r="B190" s="60" t="s">
        <v>68</v>
      </c>
      <c r="C190" s="12" t="s">
        <v>69</v>
      </c>
      <c r="D190" s="20"/>
      <c r="E190" s="21">
        <f>SUMIF(D170:D188,"THE",E170:E188)</f>
        <v>788.00000000000023</v>
      </c>
      <c r="F190" s="20"/>
      <c r="G190" s="14"/>
      <c r="H190" s="14"/>
      <c r="I190" s="14"/>
      <c r="J190" s="14"/>
      <c r="K190" s="14"/>
      <c r="L190" s="14"/>
      <c r="M190" s="14">
        <v>4</v>
      </c>
    </row>
    <row r="191" spans="1:13" x14ac:dyDescent="0.2">
      <c r="A191" s="120"/>
      <c r="B191" s="58" t="s">
        <v>70</v>
      </c>
      <c r="C191" s="12" t="s">
        <v>71</v>
      </c>
      <c r="D191" s="20"/>
      <c r="E191" s="21">
        <f>SUMIF(D170:D188,"THE",E170:E188)</f>
        <v>788.00000000000023</v>
      </c>
      <c r="F191" s="20"/>
      <c r="G191" s="14"/>
      <c r="H191" s="14"/>
      <c r="I191" s="14"/>
      <c r="J191" s="14"/>
      <c r="K191" s="14"/>
      <c r="L191" s="14"/>
      <c r="M191" s="14">
        <v>1</v>
      </c>
    </row>
    <row r="192" spans="1:13" x14ac:dyDescent="0.2">
      <c r="A192" s="120"/>
      <c r="B192" s="58" t="s">
        <v>152</v>
      </c>
      <c r="C192" s="12" t="s">
        <v>22</v>
      </c>
      <c r="D192" s="20"/>
      <c r="E192" s="21">
        <f>SUMIF(D170:D188,"CIM",E170:E188)</f>
        <v>13</v>
      </c>
      <c r="F192" s="20"/>
      <c r="G192" s="14"/>
      <c r="H192" s="14"/>
      <c r="I192" s="14"/>
      <c r="J192" s="14"/>
      <c r="K192" s="14"/>
      <c r="L192" s="14"/>
      <c r="M192" s="14">
        <v>1</v>
      </c>
    </row>
    <row r="194" spans="1:13" ht="21.75" customHeight="1" x14ac:dyDescent="0.2">
      <c r="A194" s="41" t="s">
        <v>330</v>
      </c>
      <c r="B194" s="41"/>
      <c r="C194" s="41"/>
      <c r="D194" s="41"/>
      <c r="E194" s="41"/>
      <c r="F194" s="41"/>
      <c r="G194" s="41"/>
      <c r="H194" s="41"/>
      <c r="I194" s="41"/>
      <c r="J194" s="41"/>
      <c r="K194" s="115"/>
      <c r="L194" s="115"/>
      <c r="M194" s="115"/>
    </row>
    <row r="196" spans="1:13" ht="21" customHeight="1" x14ac:dyDescent="0.2">
      <c r="A196" s="116" t="s">
        <v>331</v>
      </c>
      <c r="B196" s="117"/>
      <c r="C196" s="117"/>
      <c r="D196" s="117" t="s">
        <v>355</v>
      </c>
      <c r="E196" s="117"/>
    </row>
    <row r="197" spans="1:13" ht="33" customHeight="1" x14ac:dyDescent="0.2">
      <c r="A197" s="114" t="s">
        <v>416</v>
      </c>
      <c r="B197" s="114"/>
      <c r="C197" s="78">
        <v>6</v>
      </c>
      <c r="D197" s="118" t="s">
        <v>64</v>
      </c>
      <c r="E197" s="119"/>
    </row>
    <row r="198" spans="1:13" ht="37.5" customHeight="1" x14ac:dyDescent="0.2">
      <c r="A198" s="114" t="s">
        <v>417</v>
      </c>
      <c r="B198" s="114"/>
      <c r="C198" s="78">
        <v>7</v>
      </c>
      <c r="D198" s="118" t="s">
        <v>65</v>
      </c>
      <c r="E198" s="119"/>
    </row>
    <row r="200" spans="1:13" ht="21.75" customHeight="1" x14ac:dyDescent="0.2">
      <c r="A200" s="41" t="s">
        <v>329</v>
      </c>
      <c r="B200" s="41"/>
      <c r="C200" s="41"/>
      <c r="D200" s="41"/>
      <c r="E200" s="41"/>
      <c r="F200" s="41"/>
      <c r="G200" s="41"/>
      <c r="H200" s="41"/>
      <c r="I200" s="41"/>
      <c r="J200" s="41"/>
      <c r="K200" s="115"/>
      <c r="L200" s="115"/>
      <c r="M200" s="115"/>
    </row>
    <row r="202" spans="1:13" ht="42" customHeight="1" x14ac:dyDescent="0.2">
      <c r="A202" s="105" t="s">
        <v>335</v>
      </c>
      <c r="B202" s="106"/>
      <c r="C202" s="109" t="s">
        <v>336</v>
      </c>
      <c r="D202" s="110"/>
      <c r="E202" s="109" t="s">
        <v>412</v>
      </c>
      <c r="F202" s="110"/>
    </row>
    <row r="203" spans="1:13" s="40" customFormat="1" ht="42" customHeight="1" x14ac:dyDescent="0.2">
      <c r="A203" s="107"/>
      <c r="B203" s="108"/>
      <c r="C203" s="70" t="s">
        <v>337</v>
      </c>
      <c r="D203" s="69" t="s">
        <v>338</v>
      </c>
      <c r="E203" s="109"/>
      <c r="F203" s="110"/>
    </row>
    <row r="204" spans="1:13" s="40" customFormat="1" x14ac:dyDescent="0.2">
      <c r="A204" s="136" t="s">
        <v>332</v>
      </c>
      <c r="B204" s="137"/>
      <c r="C204" s="138">
        <v>361</v>
      </c>
      <c r="D204" s="139">
        <v>358</v>
      </c>
      <c r="E204" s="104">
        <v>30</v>
      </c>
      <c r="F204" s="104"/>
    </row>
    <row r="205" spans="1:13" s="40" customFormat="1" x14ac:dyDescent="0.2">
      <c r="A205" s="79" t="s">
        <v>423</v>
      </c>
      <c r="B205" s="79"/>
      <c r="C205" s="138"/>
      <c r="D205" s="139"/>
      <c r="E205" s="104">
        <v>46</v>
      </c>
      <c r="F205" s="104"/>
    </row>
    <row r="206" spans="1:13" s="40" customFormat="1" x14ac:dyDescent="0.2">
      <c r="A206" s="102" t="s">
        <v>334</v>
      </c>
      <c r="B206" s="103"/>
      <c r="C206" s="138"/>
      <c r="D206" s="139"/>
      <c r="E206" s="104">
        <v>45</v>
      </c>
      <c r="F206" s="104"/>
    </row>
    <row r="207" spans="1:13" s="40" customFormat="1" x14ac:dyDescent="0.2">
      <c r="A207" s="102" t="s">
        <v>421</v>
      </c>
      <c r="B207" s="103"/>
      <c r="C207" s="138"/>
      <c r="D207" s="139"/>
      <c r="E207" s="104">
        <v>29</v>
      </c>
      <c r="F207" s="104"/>
    </row>
    <row r="208" spans="1:13" s="40" customFormat="1" x14ac:dyDescent="0.2">
      <c r="A208" s="79" t="s">
        <v>339</v>
      </c>
      <c r="B208" s="79"/>
      <c r="C208" s="138"/>
      <c r="D208" s="139"/>
      <c r="E208" s="104">
        <v>45</v>
      </c>
      <c r="F208" s="104"/>
    </row>
    <row r="209" spans="1:7" s="40" customFormat="1" x14ac:dyDescent="0.2">
      <c r="A209" s="102" t="s">
        <v>418</v>
      </c>
      <c r="B209" s="103"/>
      <c r="C209" s="138"/>
      <c r="D209" s="139"/>
      <c r="E209" s="104">
        <v>23</v>
      </c>
      <c r="F209" s="104"/>
      <c r="G209" s="75"/>
    </row>
    <row r="210" spans="1:7" s="40" customFormat="1" x14ac:dyDescent="0.2">
      <c r="A210" s="102" t="s">
        <v>413</v>
      </c>
      <c r="B210" s="103"/>
      <c r="C210" s="138"/>
      <c r="D210" s="139"/>
      <c r="E210" s="104">
        <v>20</v>
      </c>
      <c r="F210" s="104"/>
    </row>
    <row r="211" spans="1:7" s="40" customFormat="1" x14ac:dyDescent="0.2">
      <c r="A211" s="102" t="s">
        <v>422</v>
      </c>
      <c r="B211" s="103"/>
      <c r="C211" s="138"/>
      <c r="D211" s="139"/>
      <c r="E211" s="104">
        <v>23</v>
      </c>
      <c r="F211" s="104"/>
    </row>
  </sheetData>
  <mergeCells count="84">
    <mergeCell ref="C2:M2"/>
    <mergeCell ref="C3:M3"/>
    <mergeCell ref="K10:M10"/>
    <mergeCell ref="A8:C8"/>
    <mergeCell ref="A12:A13"/>
    <mergeCell ref="B12:B13"/>
    <mergeCell ref="C12:C13"/>
    <mergeCell ref="D12:D13"/>
    <mergeCell ref="E12:E13"/>
    <mergeCell ref="F12:F13"/>
    <mergeCell ref="G12:K12"/>
    <mergeCell ref="M12:M13"/>
    <mergeCell ref="C5:M5"/>
    <mergeCell ref="K8:M8"/>
    <mergeCell ref="L12:L13"/>
    <mergeCell ref="A14:A66"/>
    <mergeCell ref="A67:M67"/>
    <mergeCell ref="A78:A106"/>
    <mergeCell ref="A107:M107"/>
    <mergeCell ref="A76:A77"/>
    <mergeCell ref="B76:B77"/>
    <mergeCell ref="C76:C77"/>
    <mergeCell ref="D76:D77"/>
    <mergeCell ref="E76:E77"/>
    <mergeCell ref="K74:M74"/>
    <mergeCell ref="L76:L77"/>
    <mergeCell ref="D115:D116"/>
    <mergeCell ref="E115:E116"/>
    <mergeCell ref="F115:F116"/>
    <mergeCell ref="G76:K76"/>
    <mergeCell ref="M76:M77"/>
    <mergeCell ref="K113:M113"/>
    <mergeCell ref="F76:F77"/>
    <mergeCell ref="G115:K115"/>
    <mergeCell ref="M115:M116"/>
    <mergeCell ref="L115:L116"/>
    <mergeCell ref="A115:A116"/>
    <mergeCell ref="B115:B116"/>
    <mergeCell ref="C115:C116"/>
    <mergeCell ref="A108:A111"/>
    <mergeCell ref="A68:A72"/>
    <mergeCell ref="K166:M166"/>
    <mergeCell ref="A117:A160"/>
    <mergeCell ref="F168:F169"/>
    <mergeCell ref="G168:K168"/>
    <mergeCell ref="M168:M169"/>
    <mergeCell ref="A168:A169"/>
    <mergeCell ref="B168:B169"/>
    <mergeCell ref="C168:C169"/>
    <mergeCell ref="D168:D169"/>
    <mergeCell ref="E168:E169"/>
    <mergeCell ref="A161:M161"/>
    <mergeCell ref="A162:A164"/>
    <mergeCell ref="L168:L169"/>
    <mergeCell ref="E209:F209"/>
    <mergeCell ref="A210:B210"/>
    <mergeCell ref="A170:A188"/>
    <mergeCell ref="A189:M189"/>
    <mergeCell ref="A190:A192"/>
    <mergeCell ref="K194:M194"/>
    <mergeCell ref="A197:B197"/>
    <mergeCell ref="K200:M200"/>
    <mergeCell ref="E210:F210"/>
    <mergeCell ref="A196:C196"/>
    <mergeCell ref="D196:E196"/>
    <mergeCell ref="D197:E197"/>
    <mergeCell ref="A198:B198"/>
    <mergeCell ref="D198:E198"/>
    <mergeCell ref="A211:B211"/>
    <mergeCell ref="E211:F211"/>
    <mergeCell ref="A202:B203"/>
    <mergeCell ref="C202:D202"/>
    <mergeCell ref="E202:F203"/>
    <mergeCell ref="A204:B204"/>
    <mergeCell ref="C204:C211"/>
    <mergeCell ref="D204:D211"/>
    <mergeCell ref="E204:F204"/>
    <mergeCell ref="E205:F205"/>
    <mergeCell ref="A206:B206"/>
    <mergeCell ref="E206:F206"/>
    <mergeCell ref="A207:B207"/>
    <mergeCell ref="E207:F207"/>
    <mergeCell ref="E208:F208"/>
    <mergeCell ref="A209:B20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65"/>
  <sheetViews>
    <sheetView workbookViewId="0">
      <selection activeCell="C2" sqref="C2:M2"/>
    </sheetView>
  </sheetViews>
  <sheetFormatPr baseColWidth="10" defaultColWidth="11.42578125" defaultRowHeight="14.25" x14ac:dyDescent="0.2"/>
  <cols>
    <col min="1" max="1" width="11.42578125" style="35"/>
    <col min="2" max="2" width="34.140625" style="35" customWidth="1"/>
    <col min="3" max="3" width="11.42578125" style="35"/>
    <col min="4" max="4" width="11.7109375" style="35" customWidth="1"/>
    <col min="5" max="5" width="11.42578125" style="35"/>
    <col min="6" max="6" width="13.7109375" style="40" bestFit="1" customWidth="1"/>
    <col min="7" max="12" width="9.28515625" style="40" customWidth="1"/>
    <col min="13" max="13" width="12.28515625" style="40" customWidth="1"/>
    <col min="14" max="16384" width="11.42578125" style="35"/>
  </cols>
  <sheetData>
    <row r="2" spans="1:13" ht="18" x14ac:dyDescent="0.25">
      <c r="C2" s="132" t="s">
        <v>478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8" x14ac:dyDescent="0.25">
      <c r="C3" s="132" t="s">
        <v>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18" x14ac:dyDescent="0.25"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3" ht="18" x14ac:dyDescent="0.25">
      <c r="C5" s="133" t="s">
        <v>411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8" spans="1:13" ht="45" customHeight="1" x14ac:dyDescent="0.2">
      <c r="A8" s="134" t="s">
        <v>322</v>
      </c>
      <c r="B8" s="134"/>
      <c r="C8" s="134"/>
      <c r="K8" s="135" t="s">
        <v>79</v>
      </c>
      <c r="L8" s="135"/>
      <c r="M8" s="135"/>
    </row>
    <row r="9" spans="1:13" ht="15" customHeight="1" x14ac:dyDescent="0.2">
      <c r="B9" s="6"/>
      <c r="M9" s="10"/>
    </row>
    <row r="10" spans="1:13" ht="21.75" customHeight="1" x14ac:dyDescent="0.2">
      <c r="A10" s="41" t="s">
        <v>341</v>
      </c>
      <c r="B10" s="41"/>
      <c r="C10" s="41"/>
      <c r="D10" s="41"/>
      <c r="E10" s="41"/>
      <c r="F10" s="41"/>
      <c r="G10" s="41"/>
      <c r="H10" s="41"/>
      <c r="I10" s="41"/>
      <c r="J10" s="41"/>
      <c r="K10" s="115"/>
      <c r="L10" s="115"/>
      <c r="M10" s="115"/>
    </row>
    <row r="12" spans="1:13" ht="33.75" customHeight="1" x14ac:dyDescent="0.2">
      <c r="A12" s="131"/>
      <c r="B12" s="124" t="s">
        <v>4</v>
      </c>
      <c r="C12" s="124" t="s">
        <v>1</v>
      </c>
      <c r="D12" s="124" t="s">
        <v>2</v>
      </c>
      <c r="E12" s="125" t="s">
        <v>3</v>
      </c>
      <c r="F12" s="113" t="s">
        <v>58</v>
      </c>
      <c r="G12" s="113" t="s">
        <v>60</v>
      </c>
      <c r="H12" s="113"/>
      <c r="I12" s="113"/>
      <c r="J12" s="113"/>
      <c r="K12" s="113"/>
      <c r="L12" s="126" t="s">
        <v>328</v>
      </c>
      <c r="M12" s="126" t="s">
        <v>59</v>
      </c>
    </row>
    <row r="13" spans="1:13" ht="18.75" customHeight="1" x14ac:dyDescent="0.2">
      <c r="A13" s="131"/>
      <c r="B13" s="124"/>
      <c r="C13" s="124"/>
      <c r="D13" s="124"/>
      <c r="E13" s="125"/>
      <c r="F13" s="113"/>
      <c r="G13" s="32" t="s">
        <v>61</v>
      </c>
      <c r="H13" s="32" t="s">
        <v>62</v>
      </c>
      <c r="I13" s="32" t="s">
        <v>63</v>
      </c>
      <c r="J13" s="32" t="s">
        <v>64</v>
      </c>
      <c r="K13" s="32" t="s">
        <v>65</v>
      </c>
      <c r="L13" s="127"/>
      <c r="M13" s="127"/>
    </row>
    <row r="14" spans="1:13" ht="15" customHeight="1" x14ac:dyDescent="0.2">
      <c r="A14" s="129" t="s">
        <v>358</v>
      </c>
      <c r="B14" s="4" t="s">
        <v>210</v>
      </c>
      <c r="C14" s="2" t="s">
        <v>24</v>
      </c>
      <c r="D14" s="2" t="s">
        <v>211</v>
      </c>
      <c r="E14" s="3">
        <v>80</v>
      </c>
      <c r="F14" s="2">
        <v>5</v>
      </c>
      <c r="G14" s="23" t="s">
        <v>66</v>
      </c>
      <c r="H14" s="23" t="s">
        <v>66</v>
      </c>
      <c r="I14" s="23" t="s">
        <v>66</v>
      </c>
      <c r="J14" s="23" t="s">
        <v>66</v>
      </c>
      <c r="K14" s="23" t="s">
        <v>66</v>
      </c>
      <c r="L14" s="23"/>
      <c r="M14" s="23"/>
    </row>
    <row r="15" spans="1:13" x14ac:dyDescent="0.2">
      <c r="A15" s="130"/>
      <c r="B15" s="4" t="s">
        <v>212</v>
      </c>
      <c r="C15" s="2" t="s">
        <v>24</v>
      </c>
      <c r="D15" s="2" t="s">
        <v>211</v>
      </c>
      <c r="E15" s="3">
        <v>110</v>
      </c>
      <c r="F15" s="2">
        <v>5</v>
      </c>
      <c r="G15" s="23" t="s">
        <v>66</v>
      </c>
      <c r="H15" s="23" t="s">
        <v>66</v>
      </c>
      <c r="I15" s="23" t="s">
        <v>66</v>
      </c>
      <c r="J15" s="23" t="s">
        <v>66</v>
      </c>
      <c r="K15" s="23" t="s">
        <v>66</v>
      </c>
      <c r="L15" s="23"/>
      <c r="M15" s="23"/>
    </row>
    <row r="16" spans="1:13" x14ac:dyDescent="0.2">
      <c r="A16" s="130"/>
      <c r="B16" s="4" t="s">
        <v>213</v>
      </c>
      <c r="C16" s="2" t="s">
        <v>24</v>
      </c>
      <c r="D16" s="2" t="s">
        <v>211</v>
      </c>
      <c r="E16" s="3">
        <v>80</v>
      </c>
      <c r="F16" s="2">
        <v>5</v>
      </c>
      <c r="G16" s="23" t="s">
        <v>66</v>
      </c>
      <c r="H16" s="23" t="s">
        <v>66</v>
      </c>
      <c r="I16" s="23" t="s">
        <v>66</v>
      </c>
      <c r="J16" s="23" t="s">
        <v>66</v>
      </c>
      <c r="K16" s="23" t="s">
        <v>66</v>
      </c>
      <c r="L16" s="23"/>
      <c r="M16" s="23"/>
    </row>
    <row r="17" spans="1:13" x14ac:dyDescent="0.2">
      <c r="A17" s="130"/>
      <c r="B17" s="24" t="s">
        <v>214</v>
      </c>
      <c r="C17" s="2" t="s">
        <v>24</v>
      </c>
      <c r="D17" s="2" t="s">
        <v>15</v>
      </c>
      <c r="E17" s="3">
        <v>80</v>
      </c>
      <c r="F17" s="2">
        <v>3</v>
      </c>
      <c r="G17" s="23" t="s">
        <v>66</v>
      </c>
      <c r="H17" s="23"/>
      <c r="I17" s="23" t="s">
        <v>66</v>
      </c>
      <c r="J17" s="23"/>
      <c r="K17" s="23" t="s">
        <v>66</v>
      </c>
      <c r="L17" s="23"/>
      <c r="M17" s="23"/>
    </row>
    <row r="18" spans="1:13" x14ac:dyDescent="0.2">
      <c r="A18" s="130"/>
      <c r="B18" s="24" t="s">
        <v>215</v>
      </c>
      <c r="C18" s="2" t="s">
        <v>20</v>
      </c>
      <c r="D18" s="2" t="s">
        <v>25</v>
      </c>
      <c r="E18" s="3">
        <v>16</v>
      </c>
      <c r="F18" s="2">
        <v>2</v>
      </c>
      <c r="G18" s="23" t="s">
        <v>66</v>
      </c>
      <c r="H18" s="23"/>
      <c r="I18" s="23" t="s">
        <v>66</v>
      </c>
      <c r="J18" s="23"/>
      <c r="K18" s="23"/>
      <c r="L18" s="23"/>
      <c r="M18" s="23"/>
    </row>
    <row r="19" spans="1:13" x14ac:dyDescent="0.2">
      <c r="A19" s="130"/>
      <c r="B19" s="24" t="s">
        <v>216</v>
      </c>
      <c r="C19" s="2" t="s">
        <v>9</v>
      </c>
      <c r="D19" s="2" t="s">
        <v>211</v>
      </c>
      <c r="E19" s="3">
        <v>327</v>
      </c>
      <c r="F19" s="2">
        <v>5</v>
      </c>
      <c r="G19" s="23" t="s">
        <v>66</v>
      </c>
      <c r="H19" s="23" t="s">
        <v>66</v>
      </c>
      <c r="I19" s="23" t="s">
        <v>66</v>
      </c>
      <c r="J19" s="23" t="s">
        <v>66</v>
      </c>
      <c r="K19" s="23" t="s">
        <v>66</v>
      </c>
      <c r="L19" s="23"/>
      <c r="M19" s="23"/>
    </row>
    <row r="20" spans="1:13" x14ac:dyDescent="0.2">
      <c r="A20" s="130"/>
      <c r="B20" s="24" t="s">
        <v>18</v>
      </c>
      <c r="C20" s="2" t="s">
        <v>17</v>
      </c>
      <c r="D20" s="2" t="s">
        <v>10</v>
      </c>
      <c r="E20" s="3">
        <v>10</v>
      </c>
      <c r="F20" s="2">
        <v>5</v>
      </c>
      <c r="G20" s="23" t="s">
        <v>66</v>
      </c>
      <c r="H20" s="23" t="s">
        <v>66</v>
      </c>
      <c r="I20" s="23" t="s">
        <v>66</v>
      </c>
      <c r="J20" s="23" t="s">
        <v>66</v>
      </c>
      <c r="K20" s="23" t="s">
        <v>66</v>
      </c>
      <c r="L20" s="23"/>
      <c r="M20" s="23"/>
    </row>
    <row r="21" spans="1:13" x14ac:dyDescent="0.2">
      <c r="A21" s="130"/>
      <c r="B21" s="24" t="s">
        <v>217</v>
      </c>
      <c r="C21" s="2" t="s">
        <v>35</v>
      </c>
      <c r="D21" s="2" t="s">
        <v>211</v>
      </c>
      <c r="E21" s="3">
        <v>6</v>
      </c>
      <c r="F21" s="2">
        <v>5</v>
      </c>
      <c r="G21" s="23" t="s">
        <v>66</v>
      </c>
      <c r="H21" s="23" t="s">
        <v>66</v>
      </c>
      <c r="I21" s="23" t="s">
        <v>66</v>
      </c>
      <c r="J21" s="23" t="s">
        <v>66</v>
      </c>
      <c r="K21" s="23" t="s">
        <v>66</v>
      </c>
      <c r="L21" s="23"/>
      <c r="M21" s="23"/>
    </row>
    <row r="22" spans="1:13" x14ac:dyDescent="0.2">
      <c r="A22" s="130"/>
      <c r="B22" s="24" t="s">
        <v>16</v>
      </c>
      <c r="C22" s="2" t="s">
        <v>17</v>
      </c>
      <c r="D22" s="2" t="s">
        <v>10</v>
      </c>
      <c r="E22" s="3">
        <v>10</v>
      </c>
      <c r="F22" s="2">
        <v>5</v>
      </c>
      <c r="G22" s="23" t="s">
        <v>66</v>
      </c>
      <c r="H22" s="23" t="s">
        <v>66</v>
      </c>
      <c r="I22" s="23" t="s">
        <v>66</v>
      </c>
      <c r="J22" s="23" t="s">
        <v>66</v>
      </c>
      <c r="K22" s="23" t="s">
        <v>66</v>
      </c>
      <c r="L22" s="23"/>
      <c r="M22" s="23"/>
    </row>
    <row r="23" spans="1:13" x14ac:dyDescent="0.2">
      <c r="A23" s="130"/>
      <c r="B23" s="26" t="s">
        <v>218</v>
      </c>
      <c r="C23" s="12" t="s">
        <v>93</v>
      </c>
      <c r="D23" s="12" t="s">
        <v>25</v>
      </c>
      <c r="E23" s="13">
        <v>27</v>
      </c>
      <c r="F23" s="22"/>
      <c r="G23" s="14"/>
      <c r="H23" s="14"/>
      <c r="I23" s="14"/>
      <c r="J23" s="14"/>
      <c r="K23" s="14"/>
      <c r="L23" s="14"/>
      <c r="M23" s="14">
        <v>4</v>
      </c>
    </row>
    <row r="24" spans="1:13" x14ac:dyDescent="0.2">
      <c r="A24" s="130"/>
      <c r="B24" s="24" t="s">
        <v>219</v>
      </c>
      <c r="C24" s="2" t="s">
        <v>20</v>
      </c>
      <c r="D24" s="2" t="s">
        <v>25</v>
      </c>
      <c r="E24" s="3">
        <v>14</v>
      </c>
      <c r="F24" s="2">
        <v>2</v>
      </c>
      <c r="G24" s="23" t="s">
        <v>66</v>
      </c>
      <c r="H24" s="23"/>
      <c r="I24" s="23" t="s">
        <v>66</v>
      </c>
      <c r="J24" s="23"/>
      <c r="K24" s="23"/>
      <c r="L24" s="23"/>
      <c r="M24" s="23"/>
    </row>
    <row r="25" spans="1:13" x14ac:dyDescent="0.2">
      <c r="A25" s="130"/>
      <c r="B25" s="26" t="s">
        <v>156</v>
      </c>
      <c r="C25" s="12" t="s">
        <v>121</v>
      </c>
      <c r="D25" s="12" t="s">
        <v>211</v>
      </c>
      <c r="E25" s="13">
        <v>40</v>
      </c>
      <c r="F25" s="22"/>
      <c r="G25" s="14"/>
      <c r="H25" s="14"/>
      <c r="I25" s="14"/>
      <c r="J25" s="14"/>
      <c r="K25" s="14"/>
      <c r="L25" s="14"/>
      <c r="M25" s="14">
        <v>4</v>
      </c>
    </row>
    <row r="26" spans="1:13" x14ac:dyDescent="0.2">
      <c r="A26" s="130"/>
      <c r="B26" s="24" t="s">
        <v>220</v>
      </c>
      <c r="C26" s="2" t="s">
        <v>37</v>
      </c>
      <c r="D26" s="2" t="s">
        <v>211</v>
      </c>
      <c r="E26" s="3">
        <v>60</v>
      </c>
      <c r="F26" s="2">
        <v>5</v>
      </c>
      <c r="G26" s="23" t="s">
        <v>66</v>
      </c>
      <c r="H26" s="23" t="s">
        <v>66</v>
      </c>
      <c r="I26" s="23" t="s">
        <v>66</v>
      </c>
      <c r="J26" s="23" t="s">
        <v>66</v>
      </c>
      <c r="K26" s="23" t="s">
        <v>66</v>
      </c>
      <c r="L26" s="23"/>
      <c r="M26" s="23"/>
    </row>
    <row r="27" spans="1:13" x14ac:dyDescent="0.2">
      <c r="A27" s="130"/>
      <c r="B27" s="26" t="s">
        <v>221</v>
      </c>
      <c r="C27" s="12" t="s">
        <v>22</v>
      </c>
      <c r="D27" s="12" t="s">
        <v>211</v>
      </c>
      <c r="E27" s="13">
        <v>5</v>
      </c>
      <c r="F27" s="22"/>
      <c r="G27" s="14"/>
      <c r="H27" s="14"/>
      <c r="I27" s="14"/>
      <c r="J27" s="14"/>
      <c r="K27" s="14"/>
      <c r="L27" s="14"/>
      <c r="M27" s="14">
        <v>4</v>
      </c>
    </row>
    <row r="28" spans="1:13" x14ac:dyDescent="0.2">
      <c r="A28" s="130"/>
      <c r="B28" s="26" t="s">
        <v>221</v>
      </c>
      <c r="C28" s="12" t="s">
        <v>22</v>
      </c>
      <c r="D28" s="12" t="s">
        <v>211</v>
      </c>
      <c r="E28" s="13">
        <v>1</v>
      </c>
      <c r="F28" s="22"/>
      <c r="G28" s="14"/>
      <c r="H28" s="14"/>
      <c r="I28" s="14"/>
      <c r="J28" s="14"/>
      <c r="K28" s="14"/>
      <c r="L28" s="14"/>
      <c r="M28" s="14">
        <v>4</v>
      </c>
    </row>
    <row r="29" spans="1:13" x14ac:dyDescent="0.2">
      <c r="A29" s="130"/>
      <c r="B29" s="15" t="s">
        <v>222</v>
      </c>
      <c r="C29" s="12" t="s">
        <v>22</v>
      </c>
      <c r="D29" s="12" t="s">
        <v>211</v>
      </c>
      <c r="E29" s="13">
        <v>8</v>
      </c>
      <c r="F29" s="22"/>
      <c r="G29" s="14"/>
      <c r="H29" s="14"/>
      <c r="I29" s="14"/>
      <c r="J29" s="14"/>
      <c r="K29" s="14"/>
      <c r="L29" s="14"/>
      <c r="M29" s="14">
        <v>4</v>
      </c>
    </row>
    <row r="30" spans="1:13" x14ac:dyDescent="0.2">
      <c r="A30" s="130"/>
      <c r="B30" s="26" t="s">
        <v>223</v>
      </c>
      <c r="C30" s="12" t="s">
        <v>22</v>
      </c>
      <c r="D30" s="12" t="s">
        <v>211</v>
      </c>
      <c r="E30" s="13">
        <v>8</v>
      </c>
      <c r="F30" s="22"/>
      <c r="G30" s="14"/>
      <c r="H30" s="14"/>
      <c r="I30" s="14"/>
      <c r="J30" s="14"/>
      <c r="K30" s="14"/>
      <c r="L30" s="14"/>
      <c r="M30" s="14">
        <v>4</v>
      </c>
    </row>
    <row r="31" spans="1:13" x14ac:dyDescent="0.2">
      <c r="A31" s="130"/>
      <c r="B31" s="5" t="s">
        <v>224</v>
      </c>
      <c r="C31" s="2" t="s">
        <v>172</v>
      </c>
      <c r="D31" s="2" t="s">
        <v>211</v>
      </c>
      <c r="E31" s="3">
        <v>21</v>
      </c>
      <c r="F31" s="2">
        <v>1</v>
      </c>
      <c r="G31" s="23" t="s">
        <v>66</v>
      </c>
      <c r="H31" s="23"/>
      <c r="I31" s="23"/>
      <c r="J31" s="23"/>
      <c r="K31" s="23"/>
      <c r="L31" s="23"/>
      <c r="M31" s="23"/>
    </row>
    <row r="32" spans="1:13" x14ac:dyDescent="0.2">
      <c r="A32" s="130"/>
      <c r="B32" s="25" t="s">
        <v>225</v>
      </c>
      <c r="C32" s="2" t="s">
        <v>226</v>
      </c>
      <c r="D32" s="2" t="s">
        <v>211</v>
      </c>
      <c r="E32" s="3">
        <v>8</v>
      </c>
      <c r="F32" s="2">
        <v>5</v>
      </c>
      <c r="G32" s="23" t="s">
        <v>66</v>
      </c>
      <c r="H32" s="23" t="s">
        <v>66</v>
      </c>
      <c r="I32" s="23" t="s">
        <v>66</v>
      </c>
      <c r="J32" s="23" t="s">
        <v>66</v>
      </c>
      <c r="K32" s="23" t="s">
        <v>66</v>
      </c>
      <c r="L32" s="23"/>
      <c r="M32" s="23"/>
    </row>
    <row r="33" spans="1:13" x14ac:dyDescent="0.2">
      <c r="A33" s="130"/>
      <c r="B33" s="5" t="s">
        <v>227</v>
      </c>
      <c r="C33" s="2" t="s">
        <v>9</v>
      </c>
      <c r="D33" s="2" t="s">
        <v>211</v>
      </c>
      <c r="E33" s="3">
        <v>16</v>
      </c>
      <c r="F33" s="2">
        <v>5</v>
      </c>
      <c r="G33" s="23" t="s">
        <v>66</v>
      </c>
      <c r="H33" s="23" t="s">
        <v>66</v>
      </c>
      <c r="I33" s="23" t="s">
        <v>66</v>
      </c>
      <c r="J33" s="23" t="s">
        <v>66</v>
      </c>
      <c r="K33" s="23" t="s">
        <v>66</v>
      </c>
      <c r="L33" s="23"/>
      <c r="M33" s="23"/>
    </row>
    <row r="34" spans="1:13" x14ac:dyDescent="0.2">
      <c r="A34" s="130"/>
      <c r="B34" s="25" t="s">
        <v>228</v>
      </c>
      <c r="C34" s="2" t="s">
        <v>9</v>
      </c>
      <c r="D34" s="2" t="s">
        <v>211</v>
      </c>
      <c r="E34" s="3">
        <v>5</v>
      </c>
      <c r="F34" s="2">
        <v>5</v>
      </c>
      <c r="G34" s="23" t="s">
        <v>66</v>
      </c>
      <c r="H34" s="23" t="s">
        <v>66</v>
      </c>
      <c r="I34" s="23" t="s">
        <v>66</v>
      </c>
      <c r="J34" s="23" t="s">
        <v>66</v>
      </c>
      <c r="K34" s="23" t="s">
        <v>66</v>
      </c>
      <c r="L34" s="23"/>
      <c r="M34" s="23"/>
    </row>
    <row r="35" spans="1:13" x14ac:dyDescent="0.2">
      <c r="A35" s="130"/>
      <c r="B35" s="25" t="s">
        <v>95</v>
      </c>
      <c r="C35" s="2" t="s">
        <v>35</v>
      </c>
      <c r="D35" s="2" t="s">
        <v>211</v>
      </c>
      <c r="E35" s="3">
        <v>141</v>
      </c>
      <c r="F35" s="2">
        <v>5</v>
      </c>
      <c r="G35" s="23" t="s">
        <v>66</v>
      </c>
      <c r="H35" s="23" t="s">
        <v>66</v>
      </c>
      <c r="I35" s="23" t="s">
        <v>66</v>
      </c>
      <c r="J35" s="23" t="s">
        <v>66</v>
      </c>
      <c r="K35" s="23" t="s">
        <v>66</v>
      </c>
      <c r="L35" s="23"/>
      <c r="M35" s="23"/>
    </row>
    <row r="36" spans="1:13" x14ac:dyDescent="0.2">
      <c r="A36" s="130"/>
      <c r="B36" s="25" t="s">
        <v>109</v>
      </c>
      <c r="C36" s="2" t="s">
        <v>47</v>
      </c>
      <c r="D36" s="2" t="s">
        <v>211</v>
      </c>
      <c r="E36" s="3">
        <v>13</v>
      </c>
      <c r="F36" s="2">
        <v>3</v>
      </c>
      <c r="G36" s="23" t="s">
        <v>66</v>
      </c>
      <c r="H36" s="23"/>
      <c r="I36" s="23" t="s">
        <v>66</v>
      </c>
      <c r="J36" s="23"/>
      <c r="K36" s="23" t="s">
        <v>66</v>
      </c>
      <c r="L36" s="23"/>
      <c r="M36" s="23"/>
    </row>
    <row r="37" spans="1:13" x14ac:dyDescent="0.2">
      <c r="A37" s="130"/>
      <c r="B37" s="25" t="s">
        <v>229</v>
      </c>
      <c r="C37" s="2" t="s">
        <v>57</v>
      </c>
      <c r="D37" s="2" t="s">
        <v>7</v>
      </c>
      <c r="E37" s="3">
        <v>238</v>
      </c>
      <c r="F37" s="2">
        <v>3</v>
      </c>
      <c r="G37" s="23" t="s">
        <v>66</v>
      </c>
      <c r="H37" s="23"/>
      <c r="I37" s="23" t="s">
        <v>66</v>
      </c>
      <c r="J37" s="23"/>
      <c r="K37" s="23" t="s">
        <v>66</v>
      </c>
      <c r="L37" s="23"/>
      <c r="M37" s="23"/>
    </row>
    <row r="38" spans="1:13" ht="6.75" customHeight="1" x14ac:dyDescent="0.2">
      <c r="A38" s="121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3"/>
    </row>
    <row r="39" spans="1:13" x14ac:dyDescent="0.2">
      <c r="A39" s="120" t="s">
        <v>78</v>
      </c>
      <c r="B39" s="58" t="s">
        <v>74</v>
      </c>
      <c r="C39" s="12" t="s">
        <v>75</v>
      </c>
      <c r="D39" s="20"/>
      <c r="E39" s="21">
        <f>SUMIF(D14:D37,"MOQ",E14:E37)</f>
        <v>80</v>
      </c>
      <c r="F39" s="20"/>
      <c r="G39" s="14"/>
      <c r="H39" s="14"/>
      <c r="I39" s="14"/>
      <c r="J39" s="14"/>
      <c r="K39" s="14"/>
      <c r="L39" s="14"/>
      <c r="M39" s="61">
        <v>1</v>
      </c>
    </row>
    <row r="40" spans="1:13" x14ac:dyDescent="0.2">
      <c r="A40" s="120"/>
      <c r="B40" s="60" t="s">
        <v>68</v>
      </c>
      <c r="C40" s="12" t="s">
        <v>69</v>
      </c>
      <c r="D40" s="20"/>
      <c r="E40" s="21">
        <f>SUMIF(D12:D38,"THE",E12:E38)</f>
        <v>57</v>
      </c>
      <c r="F40" s="20"/>
      <c r="G40" s="14"/>
      <c r="H40" s="14"/>
      <c r="I40" s="14"/>
      <c r="J40" s="14"/>
      <c r="K40" s="14"/>
      <c r="L40" s="14"/>
      <c r="M40" s="14">
        <v>4</v>
      </c>
    </row>
    <row r="41" spans="1:13" x14ac:dyDescent="0.2">
      <c r="A41" s="120"/>
      <c r="B41" s="58" t="s">
        <v>70</v>
      </c>
      <c r="C41" s="12" t="s">
        <v>71</v>
      </c>
      <c r="D41" s="20"/>
      <c r="E41" s="21">
        <f>SUMIF(D12:D38,"THE",E12:E38)</f>
        <v>57</v>
      </c>
      <c r="F41" s="20"/>
      <c r="G41" s="14"/>
      <c r="H41" s="14"/>
      <c r="I41" s="14"/>
      <c r="J41" s="14"/>
      <c r="K41" s="14"/>
      <c r="L41" s="14"/>
      <c r="M41" s="14">
        <v>1</v>
      </c>
    </row>
    <row r="42" spans="1:13" s="50" customFormat="1" x14ac:dyDescent="0.2">
      <c r="A42" s="44"/>
      <c r="B42" s="45"/>
      <c r="C42" s="46"/>
      <c r="D42" s="46"/>
      <c r="E42" s="47"/>
      <c r="F42" s="46"/>
      <c r="G42" s="48"/>
      <c r="H42" s="48"/>
      <c r="I42" s="48"/>
      <c r="J42" s="48"/>
      <c r="K42" s="48"/>
      <c r="L42" s="48"/>
      <c r="M42" s="49"/>
    </row>
    <row r="44" spans="1:13" ht="21.75" customHeight="1" x14ac:dyDescent="0.2">
      <c r="A44" s="41" t="s">
        <v>346</v>
      </c>
      <c r="B44" s="41"/>
      <c r="C44" s="41"/>
      <c r="D44" s="41"/>
      <c r="E44" s="41"/>
      <c r="F44" s="41"/>
      <c r="G44" s="41"/>
      <c r="H44" s="41"/>
      <c r="I44" s="41"/>
      <c r="J44" s="41"/>
      <c r="K44" s="115"/>
      <c r="L44" s="115"/>
      <c r="M44" s="115"/>
    </row>
    <row r="46" spans="1:13" ht="33.75" customHeight="1" x14ac:dyDescent="0.2">
      <c r="A46" s="128"/>
      <c r="B46" s="124" t="s">
        <v>4</v>
      </c>
      <c r="C46" s="124" t="s">
        <v>1</v>
      </c>
      <c r="D46" s="124" t="s">
        <v>2</v>
      </c>
      <c r="E46" s="125" t="s">
        <v>3</v>
      </c>
      <c r="F46" s="113" t="s">
        <v>58</v>
      </c>
      <c r="G46" s="113" t="s">
        <v>60</v>
      </c>
      <c r="H46" s="113"/>
      <c r="I46" s="113"/>
      <c r="J46" s="113"/>
      <c r="K46" s="113"/>
      <c r="L46" s="126" t="s">
        <v>328</v>
      </c>
      <c r="M46" s="113" t="s">
        <v>59</v>
      </c>
    </row>
    <row r="47" spans="1:13" ht="18.75" customHeight="1" x14ac:dyDescent="0.2">
      <c r="A47" s="128"/>
      <c r="B47" s="124"/>
      <c r="C47" s="124"/>
      <c r="D47" s="124"/>
      <c r="E47" s="125"/>
      <c r="F47" s="113"/>
      <c r="G47" s="32" t="s">
        <v>61</v>
      </c>
      <c r="H47" s="32" t="s">
        <v>62</v>
      </c>
      <c r="I47" s="32" t="s">
        <v>63</v>
      </c>
      <c r="J47" s="32" t="s">
        <v>64</v>
      </c>
      <c r="K47" s="32" t="s">
        <v>65</v>
      </c>
      <c r="L47" s="127"/>
      <c r="M47" s="113"/>
    </row>
    <row r="48" spans="1:13" ht="15" customHeight="1" x14ac:dyDescent="0.2">
      <c r="A48" s="129" t="s">
        <v>358</v>
      </c>
      <c r="B48" s="51" t="s">
        <v>230</v>
      </c>
      <c r="C48" s="52" t="s">
        <v>231</v>
      </c>
      <c r="D48" s="52" t="s">
        <v>25</v>
      </c>
      <c r="E48" s="53">
        <v>80</v>
      </c>
      <c r="F48" s="2">
        <v>5</v>
      </c>
      <c r="G48" s="54" t="s">
        <v>66</v>
      </c>
      <c r="H48" s="54" t="s">
        <v>66</v>
      </c>
      <c r="I48" s="54" t="s">
        <v>66</v>
      </c>
      <c r="J48" s="54" t="s">
        <v>66</v>
      </c>
      <c r="K48" s="54" t="s">
        <v>66</v>
      </c>
      <c r="L48" s="54"/>
      <c r="M48" s="54"/>
    </row>
    <row r="49" spans="1:14" x14ac:dyDescent="0.2">
      <c r="A49" s="130"/>
      <c r="B49" s="26" t="s">
        <v>156</v>
      </c>
      <c r="C49" s="12" t="s">
        <v>121</v>
      </c>
      <c r="D49" s="12" t="s">
        <v>25</v>
      </c>
      <c r="E49" s="28">
        <v>15</v>
      </c>
      <c r="F49" s="22"/>
      <c r="G49" s="14"/>
      <c r="H49" s="14"/>
      <c r="I49" s="14"/>
      <c r="J49" s="14"/>
      <c r="K49" s="14"/>
      <c r="L49" s="14"/>
      <c r="M49" s="14">
        <v>4</v>
      </c>
    </row>
    <row r="50" spans="1:14" x14ac:dyDescent="0.2">
      <c r="A50" s="130"/>
      <c r="B50" s="24" t="s">
        <v>217</v>
      </c>
      <c r="C50" s="2" t="s">
        <v>35</v>
      </c>
      <c r="D50" s="2" t="s">
        <v>211</v>
      </c>
      <c r="E50" s="3">
        <v>6</v>
      </c>
      <c r="F50" s="2">
        <v>5</v>
      </c>
      <c r="G50" s="23" t="s">
        <v>66</v>
      </c>
      <c r="H50" s="23" t="s">
        <v>66</v>
      </c>
      <c r="I50" s="23" t="s">
        <v>66</v>
      </c>
      <c r="J50" s="23" t="s">
        <v>66</v>
      </c>
      <c r="K50" s="23" t="s">
        <v>66</v>
      </c>
      <c r="L50" s="23"/>
      <c r="M50" s="23"/>
    </row>
    <row r="51" spans="1:14" x14ac:dyDescent="0.2">
      <c r="A51" s="130"/>
      <c r="B51" s="24" t="s">
        <v>232</v>
      </c>
      <c r="C51" s="2" t="s">
        <v>233</v>
      </c>
      <c r="D51" s="2" t="s">
        <v>25</v>
      </c>
      <c r="E51" s="3">
        <v>33</v>
      </c>
      <c r="F51" s="2">
        <v>5</v>
      </c>
      <c r="G51" s="23" t="s">
        <v>66</v>
      </c>
      <c r="H51" s="23" t="s">
        <v>66</v>
      </c>
      <c r="I51" s="23" t="s">
        <v>66</v>
      </c>
      <c r="J51" s="23" t="s">
        <v>66</v>
      </c>
      <c r="K51" s="23" t="s">
        <v>66</v>
      </c>
      <c r="L51" s="23"/>
      <c r="M51" s="23"/>
    </row>
    <row r="52" spans="1:14" x14ac:dyDescent="0.2">
      <c r="A52" s="130"/>
      <c r="B52" s="24" t="s">
        <v>234</v>
      </c>
      <c r="C52" s="2" t="s">
        <v>20</v>
      </c>
      <c r="D52" s="2" t="s">
        <v>15</v>
      </c>
      <c r="E52" s="3">
        <v>60</v>
      </c>
      <c r="F52" s="2">
        <v>2</v>
      </c>
      <c r="G52" s="23" t="s">
        <v>66</v>
      </c>
      <c r="H52" s="23"/>
      <c r="I52" s="23" t="s">
        <v>66</v>
      </c>
      <c r="J52" s="23"/>
      <c r="K52" s="23"/>
      <c r="L52" s="23"/>
      <c r="M52" s="23"/>
    </row>
    <row r="53" spans="1:14" x14ac:dyDescent="0.2">
      <c r="A53" s="130"/>
      <c r="B53" s="24" t="s">
        <v>235</v>
      </c>
      <c r="C53" s="2" t="s">
        <v>20</v>
      </c>
      <c r="D53" s="2" t="s">
        <v>15</v>
      </c>
      <c r="E53" s="3">
        <v>15</v>
      </c>
      <c r="F53" s="2">
        <v>2</v>
      </c>
      <c r="G53" s="23" t="s">
        <v>66</v>
      </c>
      <c r="H53" s="23"/>
      <c r="I53" s="23" t="s">
        <v>66</v>
      </c>
      <c r="J53" s="23"/>
      <c r="K53" s="23"/>
      <c r="L53" s="23"/>
      <c r="M53" s="23"/>
    </row>
    <row r="54" spans="1:14" x14ac:dyDescent="0.2">
      <c r="A54" s="130"/>
      <c r="B54" s="24" t="s">
        <v>236</v>
      </c>
      <c r="C54" s="2" t="s">
        <v>20</v>
      </c>
      <c r="D54" s="2" t="s">
        <v>15</v>
      </c>
      <c r="E54" s="3">
        <v>20</v>
      </c>
      <c r="F54" s="2">
        <v>2</v>
      </c>
      <c r="G54" s="23" t="s">
        <v>66</v>
      </c>
      <c r="H54" s="23"/>
      <c r="I54" s="23" t="s">
        <v>66</v>
      </c>
      <c r="J54" s="23"/>
      <c r="K54" s="23"/>
      <c r="L54" s="23"/>
      <c r="M54" s="23"/>
    </row>
    <row r="55" spans="1:14" x14ac:dyDescent="0.2">
      <c r="A55" s="130"/>
      <c r="B55" s="24" t="s">
        <v>237</v>
      </c>
      <c r="C55" s="2" t="s">
        <v>20</v>
      </c>
      <c r="D55" s="2" t="s">
        <v>15</v>
      </c>
      <c r="E55" s="3">
        <v>16</v>
      </c>
      <c r="F55" s="2">
        <v>2</v>
      </c>
      <c r="G55" s="23" t="s">
        <v>66</v>
      </c>
      <c r="H55" s="23"/>
      <c r="I55" s="23" t="s">
        <v>66</v>
      </c>
      <c r="J55" s="23"/>
      <c r="K55" s="23"/>
      <c r="L55" s="23"/>
      <c r="M55" s="23"/>
    </row>
    <row r="56" spans="1:14" x14ac:dyDescent="0.2">
      <c r="A56" s="130"/>
      <c r="B56" s="24" t="s">
        <v>238</v>
      </c>
      <c r="C56" s="2" t="s">
        <v>84</v>
      </c>
      <c r="D56" s="2" t="s">
        <v>15</v>
      </c>
      <c r="E56" s="3">
        <v>45</v>
      </c>
      <c r="F56" s="2">
        <v>2</v>
      </c>
      <c r="G56" s="23" t="s">
        <v>66</v>
      </c>
      <c r="H56" s="23"/>
      <c r="I56" s="23" t="s">
        <v>66</v>
      </c>
      <c r="J56" s="23"/>
      <c r="K56" s="23"/>
      <c r="L56" s="23"/>
      <c r="M56" s="23"/>
    </row>
    <row r="57" spans="1:14" x14ac:dyDescent="0.2">
      <c r="A57" s="130"/>
      <c r="B57" s="24" t="s">
        <v>239</v>
      </c>
      <c r="C57" s="2" t="s">
        <v>240</v>
      </c>
      <c r="D57" s="2" t="s">
        <v>15</v>
      </c>
      <c r="E57" s="3">
        <v>9</v>
      </c>
      <c r="F57" s="2">
        <v>2</v>
      </c>
      <c r="G57" s="23" t="s">
        <v>66</v>
      </c>
      <c r="H57" s="23"/>
      <c r="I57" s="23" t="s">
        <v>66</v>
      </c>
      <c r="J57" s="23"/>
      <c r="K57" s="23"/>
      <c r="L57" s="23"/>
      <c r="M57" s="23"/>
    </row>
    <row r="58" spans="1:14" x14ac:dyDescent="0.2">
      <c r="A58" s="130"/>
      <c r="B58" s="24" t="s">
        <v>241</v>
      </c>
      <c r="C58" s="2" t="s">
        <v>17</v>
      </c>
      <c r="D58" s="2" t="s">
        <v>10</v>
      </c>
      <c r="E58" s="3">
        <v>4.66</v>
      </c>
      <c r="F58" s="2">
        <v>5</v>
      </c>
      <c r="G58" s="23" t="s">
        <v>66</v>
      </c>
      <c r="H58" s="23" t="s">
        <v>66</v>
      </c>
      <c r="I58" s="23" t="s">
        <v>66</v>
      </c>
      <c r="J58" s="23" t="s">
        <v>66</v>
      </c>
      <c r="K58" s="23" t="s">
        <v>66</v>
      </c>
      <c r="L58" s="23"/>
      <c r="M58" s="23"/>
    </row>
    <row r="59" spans="1:14" x14ac:dyDescent="0.2">
      <c r="A59" s="130"/>
      <c r="B59" s="24" t="s">
        <v>241</v>
      </c>
      <c r="C59" s="2" t="s">
        <v>17</v>
      </c>
      <c r="D59" s="2" t="s">
        <v>10</v>
      </c>
      <c r="E59" s="3">
        <v>4.66</v>
      </c>
      <c r="F59" s="2">
        <v>5</v>
      </c>
      <c r="G59" s="23" t="s">
        <v>66</v>
      </c>
      <c r="H59" s="23" t="s">
        <v>66</v>
      </c>
      <c r="I59" s="23" t="s">
        <v>66</v>
      </c>
      <c r="J59" s="23" t="s">
        <v>66</v>
      </c>
      <c r="K59" s="23" t="s">
        <v>66</v>
      </c>
      <c r="L59" s="23"/>
      <c r="M59" s="23"/>
    </row>
    <row r="60" spans="1:14" x14ac:dyDescent="0.2">
      <c r="A60" s="130"/>
      <c r="B60" s="25" t="s">
        <v>95</v>
      </c>
      <c r="C60" s="2" t="s">
        <v>35</v>
      </c>
      <c r="D60" s="2" t="s">
        <v>25</v>
      </c>
      <c r="E60" s="3">
        <v>77</v>
      </c>
      <c r="F60" s="2">
        <v>5</v>
      </c>
      <c r="G60" s="23" t="s">
        <v>66</v>
      </c>
      <c r="H60" s="23" t="s">
        <v>66</v>
      </c>
      <c r="I60" s="23" t="s">
        <v>66</v>
      </c>
      <c r="J60" s="23" t="s">
        <v>66</v>
      </c>
      <c r="K60" s="23" t="s">
        <v>66</v>
      </c>
      <c r="L60" s="23"/>
      <c r="M60" s="23"/>
    </row>
    <row r="61" spans="1:14" ht="6.75" customHeight="1" x14ac:dyDescent="0.2">
      <c r="A61" s="121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3"/>
    </row>
    <row r="62" spans="1:14" x14ac:dyDescent="0.2">
      <c r="A62" s="120" t="s">
        <v>78</v>
      </c>
      <c r="B62" s="60" t="s">
        <v>68</v>
      </c>
      <c r="C62" s="12" t="s">
        <v>69</v>
      </c>
      <c r="D62" s="20"/>
      <c r="E62" s="21">
        <f>SUMIF(D48:D60,"THE",E48:E60)</f>
        <v>205</v>
      </c>
      <c r="F62" s="20"/>
      <c r="G62" s="14"/>
      <c r="H62" s="14"/>
      <c r="I62" s="14"/>
      <c r="J62" s="14"/>
      <c r="K62" s="14"/>
      <c r="L62" s="14"/>
      <c r="M62" s="14">
        <v>4</v>
      </c>
      <c r="N62" s="57"/>
    </row>
    <row r="63" spans="1:14" x14ac:dyDescent="0.2">
      <c r="A63" s="120"/>
      <c r="B63" s="58" t="s">
        <v>74</v>
      </c>
      <c r="C63" s="12" t="s">
        <v>75</v>
      </c>
      <c r="D63" s="20"/>
      <c r="E63" s="21">
        <f>SUMIF(D48:D60,"MOQ",E48:E60)</f>
        <v>165</v>
      </c>
      <c r="F63" s="20"/>
      <c r="G63" s="14"/>
      <c r="H63" s="14"/>
      <c r="I63" s="14"/>
      <c r="J63" s="14"/>
      <c r="K63" s="14"/>
      <c r="L63" s="14"/>
      <c r="M63" s="14">
        <v>1</v>
      </c>
    </row>
    <row r="64" spans="1:14" x14ac:dyDescent="0.2">
      <c r="A64" s="120"/>
      <c r="B64" s="58" t="s">
        <v>70</v>
      </c>
      <c r="C64" s="12" t="s">
        <v>71</v>
      </c>
      <c r="D64" s="20"/>
      <c r="E64" s="21">
        <f>SUMIF(D48:D60,"THE",E48:E60)</f>
        <v>205</v>
      </c>
      <c r="F64" s="20"/>
      <c r="G64" s="14"/>
      <c r="H64" s="14"/>
      <c r="I64" s="14"/>
      <c r="J64" s="14"/>
      <c r="K64" s="14"/>
      <c r="L64" s="14"/>
      <c r="M64" s="14">
        <v>1</v>
      </c>
    </row>
    <row r="66" spans="1:13" ht="21.75" customHeight="1" x14ac:dyDescent="0.2">
      <c r="A66" s="41" t="s">
        <v>342</v>
      </c>
      <c r="B66" s="41"/>
      <c r="C66" s="41"/>
      <c r="D66" s="41"/>
      <c r="E66" s="41"/>
      <c r="F66" s="41"/>
      <c r="G66" s="41"/>
      <c r="H66" s="41"/>
      <c r="I66" s="41"/>
      <c r="J66" s="41"/>
      <c r="K66" s="115"/>
      <c r="L66" s="115"/>
      <c r="M66" s="115"/>
    </row>
    <row r="68" spans="1:13" ht="33.75" customHeight="1" x14ac:dyDescent="0.2">
      <c r="A68" s="128"/>
      <c r="B68" s="124" t="s">
        <v>4</v>
      </c>
      <c r="C68" s="124" t="s">
        <v>1</v>
      </c>
      <c r="D68" s="124" t="s">
        <v>2</v>
      </c>
      <c r="E68" s="125" t="s">
        <v>3</v>
      </c>
      <c r="F68" s="113" t="s">
        <v>58</v>
      </c>
      <c r="G68" s="113" t="s">
        <v>60</v>
      </c>
      <c r="H68" s="113"/>
      <c r="I68" s="113"/>
      <c r="J68" s="113"/>
      <c r="K68" s="113"/>
      <c r="L68" s="126" t="s">
        <v>328</v>
      </c>
      <c r="M68" s="113" t="s">
        <v>59</v>
      </c>
    </row>
    <row r="69" spans="1:13" ht="18.75" customHeight="1" x14ac:dyDescent="0.2">
      <c r="A69" s="128"/>
      <c r="B69" s="124"/>
      <c r="C69" s="124"/>
      <c r="D69" s="124"/>
      <c r="E69" s="125"/>
      <c r="F69" s="113"/>
      <c r="G69" s="32" t="s">
        <v>61</v>
      </c>
      <c r="H69" s="32" t="s">
        <v>62</v>
      </c>
      <c r="I69" s="32" t="s">
        <v>63</v>
      </c>
      <c r="J69" s="32" t="s">
        <v>64</v>
      </c>
      <c r="K69" s="32" t="s">
        <v>65</v>
      </c>
      <c r="L69" s="127"/>
      <c r="M69" s="113"/>
    </row>
    <row r="70" spans="1:13" x14ac:dyDescent="0.2">
      <c r="A70" s="120" t="s">
        <v>358</v>
      </c>
      <c r="B70" s="24" t="s">
        <v>242</v>
      </c>
      <c r="C70" s="2" t="s">
        <v>112</v>
      </c>
      <c r="D70" s="2" t="s">
        <v>15</v>
      </c>
      <c r="E70" s="3">
        <v>15</v>
      </c>
      <c r="F70" s="2">
        <v>2</v>
      </c>
      <c r="G70" s="23" t="s">
        <v>66</v>
      </c>
      <c r="H70" s="23"/>
      <c r="I70" s="23" t="s">
        <v>66</v>
      </c>
      <c r="J70" s="23"/>
      <c r="K70" s="23"/>
      <c r="L70" s="23"/>
      <c r="M70" s="23"/>
    </row>
    <row r="71" spans="1:13" x14ac:dyDescent="0.2">
      <c r="A71" s="120"/>
      <c r="B71" s="24" t="s">
        <v>243</v>
      </c>
      <c r="C71" s="2" t="s">
        <v>20</v>
      </c>
      <c r="D71" s="2" t="s">
        <v>15</v>
      </c>
      <c r="E71" s="3">
        <v>16</v>
      </c>
      <c r="F71" s="2">
        <v>2</v>
      </c>
      <c r="G71" s="23" t="s">
        <v>66</v>
      </c>
      <c r="H71" s="23"/>
      <c r="I71" s="23" t="s">
        <v>66</v>
      </c>
      <c r="J71" s="23"/>
      <c r="K71" s="23"/>
      <c r="L71" s="23"/>
      <c r="M71" s="23"/>
    </row>
    <row r="72" spans="1:13" x14ac:dyDescent="0.2">
      <c r="A72" s="120"/>
      <c r="B72" s="24" t="s">
        <v>244</v>
      </c>
      <c r="C72" s="2" t="s">
        <v>20</v>
      </c>
      <c r="D72" s="2" t="s">
        <v>15</v>
      </c>
      <c r="E72" s="3">
        <v>29</v>
      </c>
      <c r="F72" s="2">
        <v>2</v>
      </c>
      <c r="G72" s="23" t="s">
        <v>66</v>
      </c>
      <c r="H72" s="23"/>
      <c r="I72" s="23" t="s">
        <v>66</v>
      </c>
      <c r="J72" s="23"/>
      <c r="K72" s="23"/>
      <c r="L72" s="23"/>
      <c r="M72" s="23"/>
    </row>
    <row r="73" spans="1:13" x14ac:dyDescent="0.2">
      <c r="A73" s="120"/>
      <c r="B73" s="24" t="s">
        <v>244</v>
      </c>
      <c r="C73" s="2" t="s">
        <v>20</v>
      </c>
      <c r="D73" s="2" t="s">
        <v>15</v>
      </c>
      <c r="E73" s="3">
        <v>32</v>
      </c>
      <c r="F73" s="2">
        <v>2</v>
      </c>
      <c r="G73" s="23" t="s">
        <v>66</v>
      </c>
      <c r="H73" s="23"/>
      <c r="I73" s="23" t="s">
        <v>66</v>
      </c>
      <c r="J73" s="23"/>
      <c r="K73" s="23"/>
      <c r="L73" s="23"/>
      <c r="M73" s="23"/>
    </row>
    <row r="74" spans="1:13" x14ac:dyDescent="0.2">
      <c r="A74" s="120"/>
      <c r="B74" s="26" t="s">
        <v>245</v>
      </c>
      <c r="C74" s="12" t="s">
        <v>246</v>
      </c>
      <c r="D74" s="12" t="s">
        <v>25</v>
      </c>
      <c r="E74" s="13">
        <v>166</v>
      </c>
      <c r="F74" s="22"/>
      <c r="G74" s="14"/>
      <c r="H74" s="14"/>
      <c r="I74" s="14"/>
      <c r="J74" s="14"/>
      <c r="K74" s="14"/>
      <c r="L74" s="14"/>
      <c r="M74" s="14">
        <v>1</v>
      </c>
    </row>
    <row r="75" spans="1:13" x14ac:dyDescent="0.2">
      <c r="A75" s="120"/>
      <c r="B75" s="26" t="s">
        <v>247</v>
      </c>
      <c r="C75" s="12" t="s">
        <v>246</v>
      </c>
      <c r="D75" s="12" t="s">
        <v>25</v>
      </c>
      <c r="E75" s="13">
        <v>168</v>
      </c>
      <c r="F75" s="22"/>
      <c r="G75" s="14"/>
      <c r="H75" s="14"/>
      <c r="I75" s="14"/>
      <c r="J75" s="14"/>
      <c r="K75" s="14"/>
      <c r="L75" s="14"/>
      <c r="M75" s="14">
        <v>1</v>
      </c>
    </row>
    <row r="76" spans="1:13" x14ac:dyDescent="0.2">
      <c r="A76" s="120"/>
      <c r="B76" s="24" t="s">
        <v>248</v>
      </c>
      <c r="C76" s="2" t="s">
        <v>20</v>
      </c>
      <c r="D76" s="2" t="s">
        <v>15</v>
      </c>
      <c r="E76" s="3">
        <v>18</v>
      </c>
      <c r="F76" s="2">
        <v>1</v>
      </c>
      <c r="G76" s="23" t="s">
        <v>66</v>
      </c>
      <c r="H76" s="23"/>
      <c r="I76" s="23"/>
      <c r="J76" s="23"/>
      <c r="K76" s="23"/>
      <c r="L76" s="23"/>
      <c r="M76" s="23"/>
    </row>
    <row r="77" spans="1:13" x14ac:dyDescent="0.2">
      <c r="A77" s="120"/>
      <c r="B77" s="24" t="s">
        <v>249</v>
      </c>
      <c r="C77" s="2" t="s">
        <v>24</v>
      </c>
      <c r="D77" s="2" t="s">
        <v>15</v>
      </c>
      <c r="E77" s="3">
        <v>105</v>
      </c>
      <c r="F77" s="2">
        <v>5</v>
      </c>
      <c r="G77" s="23" t="s">
        <v>66</v>
      </c>
      <c r="H77" s="23" t="s">
        <v>66</v>
      </c>
      <c r="I77" s="23" t="s">
        <v>66</v>
      </c>
      <c r="J77" s="23" t="s">
        <v>66</v>
      </c>
      <c r="K77" s="23" t="s">
        <v>66</v>
      </c>
      <c r="L77" s="23"/>
      <c r="M77" s="23"/>
    </row>
    <row r="78" spans="1:13" x14ac:dyDescent="0.2">
      <c r="A78" s="120"/>
      <c r="B78" s="26" t="s">
        <v>250</v>
      </c>
      <c r="C78" s="12" t="s">
        <v>246</v>
      </c>
      <c r="D78" s="12" t="s">
        <v>15</v>
      </c>
      <c r="E78" s="13">
        <v>175</v>
      </c>
      <c r="F78" s="22"/>
      <c r="G78" s="14"/>
      <c r="H78" s="14"/>
      <c r="I78" s="14"/>
      <c r="J78" s="14"/>
      <c r="K78" s="14"/>
      <c r="L78" s="14"/>
      <c r="M78" s="14">
        <v>1</v>
      </c>
    </row>
    <row r="79" spans="1:13" x14ac:dyDescent="0.2">
      <c r="A79" s="120"/>
      <c r="B79" s="24" t="s">
        <v>249</v>
      </c>
      <c r="C79" s="2" t="s">
        <v>24</v>
      </c>
      <c r="D79" s="2" t="s">
        <v>15</v>
      </c>
      <c r="E79" s="3">
        <v>77</v>
      </c>
      <c r="F79" s="2">
        <v>5</v>
      </c>
      <c r="G79" s="23" t="s">
        <v>66</v>
      </c>
      <c r="H79" s="23" t="s">
        <v>66</v>
      </c>
      <c r="I79" s="23" t="s">
        <v>66</v>
      </c>
      <c r="J79" s="23" t="s">
        <v>66</v>
      </c>
      <c r="K79" s="23" t="s">
        <v>66</v>
      </c>
      <c r="L79" s="23"/>
      <c r="M79" s="23"/>
    </row>
    <row r="80" spans="1:13" x14ac:dyDescent="0.2">
      <c r="A80" s="120"/>
      <c r="B80" s="24" t="s">
        <v>251</v>
      </c>
      <c r="C80" s="2" t="s">
        <v>24</v>
      </c>
      <c r="D80" s="2" t="s">
        <v>15</v>
      </c>
      <c r="E80" s="3">
        <v>71</v>
      </c>
      <c r="F80" s="2">
        <v>5</v>
      </c>
      <c r="G80" s="23" t="s">
        <v>66</v>
      </c>
      <c r="H80" s="23" t="s">
        <v>66</v>
      </c>
      <c r="I80" s="23" t="s">
        <v>66</v>
      </c>
      <c r="J80" s="23" t="s">
        <v>66</v>
      </c>
      <c r="K80" s="23" t="s">
        <v>66</v>
      </c>
      <c r="L80" s="23"/>
      <c r="M80" s="23"/>
    </row>
    <row r="81" spans="1:14" x14ac:dyDescent="0.2">
      <c r="A81" s="120"/>
      <c r="B81" s="24" t="s">
        <v>16</v>
      </c>
      <c r="C81" s="2" t="s">
        <v>17</v>
      </c>
      <c r="D81" s="2" t="s">
        <v>10</v>
      </c>
      <c r="E81" s="3">
        <v>10</v>
      </c>
      <c r="F81" s="2">
        <v>5</v>
      </c>
      <c r="G81" s="23" t="s">
        <v>66</v>
      </c>
      <c r="H81" s="23" t="s">
        <v>66</v>
      </c>
      <c r="I81" s="23" t="s">
        <v>66</v>
      </c>
      <c r="J81" s="23" t="s">
        <v>66</v>
      </c>
      <c r="K81" s="23" t="s">
        <v>66</v>
      </c>
      <c r="L81" s="23"/>
      <c r="M81" s="23"/>
    </row>
    <row r="82" spans="1:14" x14ac:dyDescent="0.2">
      <c r="A82" s="120"/>
      <c r="B82" s="25" t="s">
        <v>18</v>
      </c>
      <c r="C82" s="2" t="s">
        <v>17</v>
      </c>
      <c r="D82" s="2" t="s">
        <v>10</v>
      </c>
      <c r="E82" s="3">
        <v>10</v>
      </c>
      <c r="F82" s="2">
        <v>5</v>
      </c>
      <c r="G82" s="23" t="s">
        <v>66</v>
      </c>
      <c r="H82" s="23" t="s">
        <v>66</v>
      </c>
      <c r="I82" s="23" t="s">
        <v>66</v>
      </c>
      <c r="J82" s="23" t="s">
        <v>66</v>
      </c>
      <c r="K82" s="23" t="s">
        <v>66</v>
      </c>
      <c r="L82" s="23"/>
      <c r="M82" s="23"/>
    </row>
    <row r="83" spans="1:14" x14ac:dyDescent="0.2">
      <c r="A83" s="120"/>
      <c r="B83" s="25" t="s">
        <v>95</v>
      </c>
      <c r="C83" s="2" t="s">
        <v>35</v>
      </c>
      <c r="D83" s="2" t="s">
        <v>25</v>
      </c>
      <c r="E83" s="3">
        <v>231</v>
      </c>
      <c r="F83" s="2">
        <v>5</v>
      </c>
      <c r="G83" s="23" t="s">
        <v>66</v>
      </c>
      <c r="H83" s="23" t="s">
        <v>66</v>
      </c>
      <c r="I83" s="23" t="s">
        <v>66</v>
      </c>
      <c r="J83" s="23" t="s">
        <v>66</v>
      </c>
      <c r="K83" s="23" t="s">
        <v>66</v>
      </c>
      <c r="L83" s="23"/>
      <c r="M83" s="23"/>
    </row>
    <row r="84" spans="1:14" x14ac:dyDescent="0.2">
      <c r="A84" s="120"/>
      <c r="B84" s="25" t="s">
        <v>109</v>
      </c>
      <c r="C84" s="2" t="s">
        <v>47</v>
      </c>
      <c r="D84" s="2" t="s">
        <v>211</v>
      </c>
      <c r="E84" s="3">
        <v>12</v>
      </c>
      <c r="F84" s="2">
        <v>3</v>
      </c>
      <c r="G84" s="23" t="s">
        <v>66</v>
      </c>
      <c r="H84" s="23"/>
      <c r="I84" s="23" t="s">
        <v>66</v>
      </c>
      <c r="J84" s="23"/>
      <c r="K84" s="23" t="s">
        <v>66</v>
      </c>
      <c r="L84" s="23"/>
      <c r="M84" s="23"/>
    </row>
    <row r="85" spans="1:14" x14ac:dyDescent="0.2">
      <c r="A85" s="120"/>
      <c r="B85" s="25" t="s">
        <v>252</v>
      </c>
      <c r="C85" s="2" t="s">
        <v>20</v>
      </c>
      <c r="D85" s="2" t="s">
        <v>211</v>
      </c>
      <c r="E85" s="3">
        <v>4</v>
      </c>
      <c r="F85" s="2">
        <v>1</v>
      </c>
      <c r="G85" s="23" t="s">
        <v>66</v>
      </c>
      <c r="H85" s="23"/>
      <c r="I85" s="23"/>
      <c r="J85" s="23"/>
      <c r="K85" s="23"/>
      <c r="L85" s="23"/>
      <c r="M85" s="23"/>
    </row>
    <row r="86" spans="1:14" x14ac:dyDescent="0.2">
      <c r="A86" s="120"/>
      <c r="B86" s="25" t="s">
        <v>253</v>
      </c>
      <c r="C86" s="2" t="s">
        <v>22</v>
      </c>
      <c r="D86" s="2" t="s">
        <v>211</v>
      </c>
      <c r="E86" s="3">
        <v>5</v>
      </c>
      <c r="F86" s="2">
        <v>1</v>
      </c>
      <c r="G86" s="23" t="s">
        <v>66</v>
      </c>
      <c r="H86" s="23"/>
      <c r="I86" s="23"/>
      <c r="J86" s="23"/>
      <c r="K86" s="23"/>
      <c r="L86" s="23"/>
      <c r="M86" s="23"/>
    </row>
    <row r="87" spans="1:14" x14ac:dyDescent="0.2">
      <c r="A87" s="120"/>
      <c r="B87" s="25" t="s">
        <v>254</v>
      </c>
      <c r="C87" s="2" t="s">
        <v>22</v>
      </c>
      <c r="D87" s="2" t="s">
        <v>211</v>
      </c>
      <c r="E87" s="3">
        <v>5</v>
      </c>
      <c r="F87" s="2">
        <v>1</v>
      </c>
      <c r="G87" s="23" t="s">
        <v>66</v>
      </c>
      <c r="H87" s="23"/>
      <c r="I87" s="23"/>
      <c r="J87" s="23"/>
      <c r="K87" s="23"/>
      <c r="L87" s="23"/>
      <c r="M87" s="23"/>
    </row>
    <row r="88" spans="1:14" x14ac:dyDescent="0.2">
      <c r="A88" s="120"/>
      <c r="B88" s="29" t="s">
        <v>255</v>
      </c>
      <c r="C88" s="2"/>
      <c r="D88" s="2"/>
      <c r="E88" s="3"/>
      <c r="F88" s="2"/>
      <c r="G88" s="23"/>
      <c r="H88" s="23"/>
      <c r="I88" s="23"/>
      <c r="J88" s="23"/>
      <c r="K88" s="23"/>
      <c r="L88" s="23"/>
      <c r="M88" s="23"/>
    </row>
    <row r="89" spans="1:14" x14ac:dyDescent="0.2">
      <c r="A89" s="120"/>
      <c r="B89" s="25" t="s">
        <v>256</v>
      </c>
      <c r="C89" s="2" t="s">
        <v>47</v>
      </c>
      <c r="D89" s="2" t="s">
        <v>211</v>
      </c>
      <c r="E89" s="3">
        <v>26</v>
      </c>
      <c r="F89" s="2">
        <v>3</v>
      </c>
      <c r="G89" s="23" t="s">
        <v>66</v>
      </c>
      <c r="H89" s="23"/>
      <c r="I89" s="23" t="s">
        <v>66</v>
      </c>
      <c r="J89" s="23"/>
      <c r="K89" s="23" t="s">
        <v>66</v>
      </c>
      <c r="L89" s="23"/>
      <c r="M89" s="23"/>
    </row>
    <row r="90" spans="1:14" x14ac:dyDescent="0.2">
      <c r="A90" s="120"/>
      <c r="B90" s="24" t="s">
        <v>217</v>
      </c>
      <c r="C90" s="2" t="s">
        <v>35</v>
      </c>
      <c r="D90" s="2" t="s">
        <v>211</v>
      </c>
      <c r="E90" s="3">
        <v>6</v>
      </c>
      <c r="F90" s="2">
        <v>5</v>
      </c>
      <c r="G90" s="23" t="s">
        <v>66</v>
      </c>
      <c r="H90" s="23" t="s">
        <v>66</v>
      </c>
      <c r="I90" s="23" t="s">
        <v>66</v>
      </c>
      <c r="J90" s="23" t="s">
        <v>66</v>
      </c>
      <c r="K90" s="23" t="s">
        <v>66</v>
      </c>
      <c r="L90" s="23"/>
      <c r="M90" s="23"/>
    </row>
    <row r="91" spans="1:14" x14ac:dyDescent="0.2">
      <c r="A91" s="120"/>
      <c r="B91" s="25" t="s">
        <v>257</v>
      </c>
      <c r="C91" s="2" t="s">
        <v>22</v>
      </c>
      <c r="D91" s="2" t="s">
        <v>211</v>
      </c>
      <c r="E91" s="3">
        <v>4</v>
      </c>
      <c r="F91" s="2">
        <v>5</v>
      </c>
      <c r="G91" s="23" t="s">
        <v>66</v>
      </c>
      <c r="H91" s="23" t="s">
        <v>66</v>
      </c>
      <c r="I91" s="23" t="s">
        <v>66</v>
      </c>
      <c r="J91" s="23" t="s">
        <v>66</v>
      </c>
      <c r="K91" s="23" t="s">
        <v>66</v>
      </c>
      <c r="L91" s="23"/>
      <c r="M91" s="23"/>
    </row>
    <row r="92" spans="1:14" x14ac:dyDescent="0.2">
      <c r="A92" s="120"/>
      <c r="B92" s="30" t="s">
        <v>258</v>
      </c>
      <c r="C92" s="12" t="s">
        <v>22</v>
      </c>
      <c r="D92" s="12" t="s">
        <v>211</v>
      </c>
      <c r="E92" s="13">
        <v>30</v>
      </c>
      <c r="F92" s="22"/>
      <c r="G92" s="14"/>
      <c r="H92" s="14"/>
      <c r="I92" s="14"/>
      <c r="J92" s="14"/>
      <c r="K92" s="14"/>
      <c r="L92" s="14"/>
      <c r="M92" s="14">
        <v>4</v>
      </c>
    </row>
    <row r="93" spans="1:14" ht="6.75" customHeight="1" x14ac:dyDescent="0.2">
      <c r="A93" s="121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3"/>
      <c r="N93" s="62"/>
    </row>
    <row r="94" spans="1:14" x14ac:dyDescent="0.2">
      <c r="A94" s="120" t="s">
        <v>78</v>
      </c>
      <c r="B94" s="60" t="s">
        <v>68</v>
      </c>
      <c r="C94" s="12" t="s">
        <v>69</v>
      </c>
      <c r="D94" s="20"/>
      <c r="E94" s="21">
        <f>SUMIF(D70:D92,"THE",E70:E92)-E74-E75</f>
        <v>231</v>
      </c>
      <c r="F94" s="20"/>
      <c r="G94" s="14"/>
      <c r="H94" s="14"/>
      <c r="I94" s="14"/>
      <c r="J94" s="14"/>
      <c r="K94" s="14"/>
      <c r="L94" s="14"/>
      <c r="M94" s="14">
        <v>4</v>
      </c>
      <c r="N94" s="62"/>
    </row>
    <row r="95" spans="1:14" x14ac:dyDescent="0.2">
      <c r="A95" s="120"/>
      <c r="B95" s="60" t="s">
        <v>357</v>
      </c>
      <c r="C95" s="12" t="s">
        <v>69</v>
      </c>
      <c r="D95" s="20"/>
      <c r="E95" s="21">
        <f>E74+E75</f>
        <v>334</v>
      </c>
      <c r="F95" s="20"/>
      <c r="G95" s="14"/>
      <c r="H95" s="14"/>
      <c r="I95" s="14"/>
      <c r="J95" s="14"/>
      <c r="K95" s="14"/>
      <c r="L95" s="14"/>
      <c r="M95" s="14">
        <v>1</v>
      </c>
      <c r="N95" s="62"/>
    </row>
    <row r="96" spans="1:14" x14ac:dyDescent="0.2">
      <c r="A96" s="120"/>
      <c r="B96" s="58" t="s">
        <v>74</v>
      </c>
      <c r="C96" s="12" t="s">
        <v>75</v>
      </c>
      <c r="D96" s="20"/>
      <c r="E96" s="21">
        <f>SUMIF(D70:D92,"MOQ",E70:E92)</f>
        <v>538</v>
      </c>
      <c r="F96" s="20"/>
      <c r="G96" s="14"/>
      <c r="H96" s="14"/>
      <c r="I96" s="14"/>
      <c r="J96" s="14"/>
      <c r="K96" s="14"/>
      <c r="L96" s="14"/>
      <c r="M96" s="14">
        <v>1</v>
      </c>
      <c r="N96" s="62"/>
    </row>
    <row r="97" spans="1:14" x14ac:dyDescent="0.2">
      <c r="A97" s="120"/>
      <c r="B97" s="58" t="s">
        <v>70</v>
      </c>
      <c r="C97" s="12" t="s">
        <v>71</v>
      </c>
      <c r="D97" s="20"/>
      <c r="E97" s="21">
        <f>SUMIF(D70:D92,"THE",E70:E92)</f>
        <v>565</v>
      </c>
      <c r="F97" s="20"/>
      <c r="G97" s="14"/>
      <c r="H97" s="14"/>
      <c r="I97" s="14"/>
      <c r="J97" s="14"/>
      <c r="K97" s="14"/>
      <c r="L97" s="14"/>
      <c r="M97" s="14">
        <v>1</v>
      </c>
      <c r="N97" s="62"/>
    </row>
    <row r="99" spans="1:14" ht="21.75" customHeight="1" x14ac:dyDescent="0.2">
      <c r="A99" s="41" t="s">
        <v>343</v>
      </c>
      <c r="B99" s="41"/>
      <c r="C99" s="41"/>
      <c r="D99" s="41"/>
      <c r="E99" s="41"/>
      <c r="F99" s="41"/>
      <c r="G99" s="41"/>
      <c r="H99" s="41"/>
      <c r="I99" s="41"/>
      <c r="J99" s="41"/>
      <c r="K99" s="115"/>
      <c r="L99" s="115"/>
      <c r="M99" s="115"/>
    </row>
    <row r="101" spans="1:14" ht="33.75" customHeight="1" x14ac:dyDescent="0.2">
      <c r="A101" s="128"/>
      <c r="B101" s="124" t="s">
        <v>4</v>
      </c>
      <c r="C101" s="124" t="s">
        <v>1</v>
      </c>
      <c r="D101" s="124" t="s">
        <v>2</v>
      </c>
      <c r="E101" s="125" t="s">
        <v>3</v>
      </c>
      <c r="F101" s="113" t="s">
        <v>58</v>
      </c>
      <c r="G101" s="113" t="s">
        <v>60</v>
      </c>
      <c r="H101" s="113"/>
      <c r="I101" s="113"/>
      <c r="J101" s="113"/>
      <c r="K101" s="113"/>
      <c r="L101" s="126" t="s">
        <v>328</v>
      </c>
      <c r="M101" s="113" t="s">
        <v>59</v>
      </c>
    </row>
    <row r="102" spans="1:14" ht="18.75" customHeight="1" x14ac:dyDescent="0.2">
      <c r="A102" s="128"/>
      <c r="B102" s="124"/>
      <c r="C102" s="124"/>
      <c r="D102" s="124"/>
      <c r="E102" s="125"/>
      <c r="F102" s="113"/>
      <c r="G102" s="32" t="s">
        <v>61</v>
      </c>
      <c r="H102" s="32" t="s">
        <v>62</v>
      </c>
      <c r="I102" s="32" t="s">
        <v>63</v>
      </c>
      <c r="J102" s="32" t="s">
        <v>64</v>
      </c>
      <c r="K102" s="32" t="s">
        <v>65</v>
      </c>
      <c r="L102" s="127"/>
      <c r="M102" s="113"/>
    </row>
    <row r="103" spans="1:14" x14ac:dyDescent="0.2">
      <c r="A103" s="120" t="s">
        <v>358</v>
      </c>
      <c r="B103" s="56" t="s">
        <v>348</v>
      </c>
      <c r="C103" s="2" t="s">
        <v>112</v>
      </c>
      <c r="D103" s="2" t="s">
        <v>25</v>
      </c>
      <c r="E103" s="3" t="s">
        <v>351</v>
      </c>
      <c r="F103" s="2">
        <v>5</v>
      </c>
      <c r="G103" s="23" t="s">
        <v>66</v>
      </c>
      <c r="H103" s="23" t="s">
        <v>66</v>
      </c>
      <c r="I103" s="23" t="s">
        <v>66</v>
      </c>
      <c r="J103" s="23" t="s">
        <v>66</v>
      </c>
      <c r="K103" s="23" t="s">
        <v>66</v>
      </c>
      <c r="L103" s="23"/>
      <c r="M103" s="23"/>
    </row>
    <row r="104" spans="1:14" x14ac:dyDescent="0.2">
      <c r="A104" s="120"/>
      <c r="B104" s="56" t="s">
        <v>349</v>
      </c>
      <c r="C104" s="2" t="s">
        <v>20</v>
      </c>
      <c r="D104" s="2" t="s">
        <v>25</v>
      </c>
      <c r="E104" s="3" t="s">
        <v>352</v>
      </c>
      <c r="F104" s="2">
        <v>2</v>
      </c>
      <c r="G104" s="23" t="s">
        <v>66</v>
      </c>
      <c r="H104" s="23"/>
      <c r="I104" s="23" t="s">
        <v>66</v>
      </c>
      <c r="J104" s="23"/>
      <c r="K104" s="23"/>
      <c r="L104" s="23"/>
      <c r="M104" s="23"/>
    </row>
    <row r="105" spans="1:14" x14ac:dyDescent="0.2">
      <c r="A105" s="120"/>
      <c r="B105" s="56" t="s">
        <v>350</v>
      </c>
      <c r="C105" s="2" t="s">
        <v>20</v>
      </c>
      <c r="D105" s="2" t="s">
        <v>25</v>
      </c>
      <c r="E105" s="3" t="s">
        <v>353</v>
      </c>
      <c r="F105" s="2">
        <v>2</v>
      </c>
      <c r="G105" s="23" t="s">
        <v>66</v>
      </c>
      <c r="H105" s="23"/>
      <c r="I105" s="23" t="s">
        <v>66</v>
      </c>
      <c r="J105" s="23"/>
      <c r="K105" s="23"/>
      <c r="L105" s="23"/>
      <c r="M105" s="23"/>
    </row>
    <row r="106" spans="1:14" x14ac:dyDescent="0.2">
      <c r="A106" s="120"/>
      <c r="B106" s="26" t="s">
        <v>259</v>
      </c>
      <c r="C106" s="12" t="s">
        <v>246</v>
      </c>
      <c r="D106" s="12" t="s">
        <v>15</v>
      </c>
      <c r="E106" s="13">
        <v>164</v>
      </c>
      <c r="F106" s="22"/>
      <c r="G106" s="14"/>
      <c r="H106" s="14"/>
      <c r="I106" s="14"/>
      <c r="J106" s="14"/>
      <c r="K106" s="14"/>
      <c r="L106" s="14"/>
      <c r="M106" s="14">
        <v>1</v>
      </c>
    </row>
    <row r="107" spans="1:14" x14ac:dyDescent="0.2">
      <c r="A107" s="120"/>
      <c r="B107" s="26" t="s">
        <v>260</v>
      </c>
      <c r="C107" s="12" t="s">
        <v>246</v>
      </c>
      <c r="D107" s="12" t="s">
        <v>15</v>
      </c>
      <c r="E107" s="13">
        <v>166</v>
      </c>
      <c r="F107" s="22"/>
      <c r="G107" s="14"/>
      <c r="H107" s="14"/>
      <c r="I107" s="14"/>
      <c r="J107" s="14"/>
      <c r="K107" s="14"/>
      <c r="L107" s="14"/>
      <c r="M107" s="14">
        <v>1</v>
      </c>
    </row>
    <row r="108" spans="1:14" x14ac:dyDescent="0.2">
      <c r="A108" s="120"/>
      <c r="B108" s="24" t="s">
        <v>354</v>
      </c>
      <c r="C108" s="2" t="s">
        <v>20</v>
      </c>
      <c r="D108" s="2" t="s">
        <v>15</v>
      </c>
      <c r="E108" s="3">
        <v>18</v>
      </c>
      <c r="F108" s="2">
        <v>2</v>
      </c>
      <c r="G108" s="23" t="s">
        <v>66</v>
      </c>
      <c r="H108" s="23"/>
      <c r="I108" s="23" t="s">
        <v>66</v>
      </c>
      <c r="J108" s="23"/>
      <c r="K108" s="23"/>
      <c r="L108" s="23"/>
      <c r="M108" s="23"/>
    </row>
    <row r="109" spans="1:14" x14ac:dyDescent="0.2">
      <c r="A109" s="120"/>
      <c r="B109" s="24" t="s">
        <v>261</v>
      </c>
      <c r="C109" s="2" t="s">
        <v>24</v>
      </c>
      <c r="D109" s="2" t="s">
        <v>15</v>
      </c>
      <c r="E109" s="3">
        <v>54</v>
      </c>
      <c r="F109" s="2">
        <v>2</v>
      </c>
      <c r="G109" s="23" t="s">
        <v>66</v>
      </c>
      <c r="H109" s="23"/>
      <c r="I109" s="23" t="s">
        <v>66</v>
      </c>
      <c r="J109" s="23"/>
      <c r="K109" s="23"/>
      <c r="L109" s="23"/>
      <c r="M109" s="23"/>
    </row>
    <row r="110" spans="1:14" x14ac:dyDescent="0.2">
      <c r="A110" s="120"/>
      <c r="B110" s="24" t="s">
        <v>261</v>
      </c>
      <c r="C110" s="2" t="s">
        <v>24</v>
      </c>
      <c r="D110" s="2" t="s">
        <v>15</v>
      </c>
      <c r="E110" s="3">
        <v>200</v>
      </c>
      <c r="F110" s="2">
        <v>2</v>
      </c>
      <c r="G110" s="23" t="s">
        <v>66</v>
      </c>
      <c r="H110" s="23"/>
      <c r="I110" s="23" t="s">
        <v>66</v>
      </c>
      <c r="J110" s="23"/>
      <c r="K110" s="23"/>
      <c r="L110" s="23"/>
      <c r="M110" s="23"/>
    </row>
    <row r="111" spans="1:14" x14ac:dyDescent="0.2">
      <c r="A111" s="120"/>
      <c r="B111" s="24" t="s">
        <v>262</v>
      </c>
      <c r="C111" s="2" t="s">
        <v>84</v>
      </c>
      <c r="D111" s="2" t="s">
        <v>15</v>
      </c>
      <c r="E111" s="3">
        <v>182</v>
      </c>
      <c r="F111" s="2">
        <v>2</v>
      </c>
      <c r="G111" s="23" t="s">
        <v>66</v>
      </c>
      <c r="H111" s="23"/>
      <c r="I111" s="23" t="s">
        <v>66</v>
      </c>
      <c r="J111" s="23"/>
      <c r="K111" s="23"/>
      <c r="L111" s="23"/>
      <c r="M111" s="23"/>
    </row>
    <row r="112" spans="1:14" x14ac:dyDescent="0.2">
      <c r="A112" s="120"/>
      <c r="B112" s="24" t="s">
        <v>18</v>
      </c>
      <c r="C112" s="2" t="s">
        <v>17</v>
      </c>
      <c r="D112" s="2" t="s">
        <v>10</v>
      </c>
      <c r="E112" s="3">
        <v>10</v>
      </c>
      <c r="F112" s="2">
        <v>5</v>
      </c>
      <c r="G112" s="23" t="s">
        <v>66</v>
      </c>
      <c r="H112" s="23" t="s">
        <v>66</v>
      </c>
      <c r="I112" s="23" t="s">
        <v>66</v>
      </c>
      <c r="J112" s="23" t="s">
        <v>66</v>
      </c>
      <c r="K112" s="23" t="s">
        <v>66</v>
      </c>
      <c r="L112" s="23"/>
      <c r="M112" s="23"/>
    </row>
    <row r="113" spans="1:14" x14ac:dyDescent="0.2">
      <c r="A113" s="120"/>
      <c r="B113" s="24" t="s">
        <v>16</v>
      </c>
      <c r="C113" s="2" t="s">
        <v>17</v>
      </c>
      <c r="D113" s="2" t="s">
        <v>10</v>
      </c>
      <c r="E113" s="3">
        <v>10</v>
      </c>
      <c r="F113" s="2">
        <v>5</v>
      </c>
      <c r="G113" s="23" t="s">
        <v>66</v>
      </c>
      <c r="H113" s="23" t="s">
        <v>66</v>
      </c>
      <c r="I113" s="23" t="s">
        <v>66</v>
      </c>
      <c r="J113" s="23" t="s">
        <v>66</v>
      </c>
      <c r="K113" s="23" t="s">
        <v>66</v>
      </c>
      <c r="L113" s="23"/>
      <c r="M113" s="23"/>
    </row>
    <row r="114" spans="1:14" x14ac:dyDescent="0.2">
      <c r="A114" s="120"/>
      <c r="B114" s="24" t="s">
        <v>109</v>
      </c>
      <c r="C114" s="2" t="s">
        <v>47</v>
      </c>
      <c r="D114" s="2" t="s">
        <v>211</v>
      </c>
      <c r="E114" s="3">
        <v>33</v>
      </c>
      <c r="F114" s="2">
        <v>3</v>
      </c>
      <c r="G114" s="23" t="s">
        <v>66</v>
      </c>
      <c r="H114" s="23"/>
      <c r="I114" s="23" t="s">
        <v>66</v>
      </c>
      <c r="J114" s="23"/>
      <c r="K114" s="23" t="s">
        <v>66</v>
      </c>
      <c r="L114" s="23"/>
      <c r="M114" s="23"/>
    </row>
    <row r="115" spans="1:14" x14ac:dyDescent="0.2">
      <c r="A115" s="120"/>
      <c r="B115" s="24" t="s">
        <v>95</v>
      </c>
      <c r="C115" s="2" t="s">
        <v>35</v>
      </c>
      <c r="D115" s="2" t="s">
        <v>25</v>
      </c>
      <c r="E115" s="3">
        <v>231</v>
      </c>
      <c r="F115" s="2">
        <v>5</v>
      </c>
      <c r="G115" s="23" t="s">
        <v>66</v>
      </c>
      <c r="H115" s="23" t="s">
        <v>66</v>
      </c>
      <c r="I115" s="23" t="s">
        <v>66</v>
      </c>
      <c r="J115" s="23" t="s">
        <v>66</v>
      </c>
      <c r="K115" s="23" t="s">
        <v>66</v>
      </c>
      <c r="L115" s="23"/>
      <c r="M115" s="23"/>
    </row>
    <row r="116" spans="1:14" x14ac:dyDescent="0.2">
      <c r="A116" s="120"/>
      <c r="B116" s="30" t="s">
        <v>253</v>
      </c>
      <c r="C116" s="12" t="s">
        <v>22</v>
      </c>
      <c r="D116" s="12" t="s">
        <v>211</v>
      </c>
      <c r="E116" s="13">
        <v>6</v>
      </c>
      <c r="F116" s="22"/>
      <c r="G116" s="14"/>
      <c r="H116" s="14"/>
      <c r="I116" s="14"/>
      <c r="J116" s="14"/>
      <c r="K116" s="14"/>
      <c r="L116" s="14"/>
      <c r="M116" s="14">
        <v>4</v>
      </c>
    </row>
    <row r="117" spans="1:14" x14ac:dyDescent="0.2">
      <c r="A117" s="120"/>
      <c r="B117" s="30" t="s">
        <v>253</v>
      </c>
      <c r="C117" s="12" t="s">
        <v>22</v>
      </c>
      <c r="D117" s="12" t="s">
        <v>211</v>
      </c>
      <c r="E117" s="13">
        <v>5</v>
      </c>
      <c r="F117" s="22"/>
      <c r="G117" s="14"/>
      <c r="H117" s="14"/>
      <c r="I117" s="14"/>
      <c r="J117" s="14"/>
      <c r="K117" s="14"/>
      <c r="L117" s="14"/>
      <c r="M117" s="14">
        <v>4</v>
      </c>
    </row>
    <row r="118" spans="1:14" x14ac:dyDescent="0.2">
      <c r="A118" s="120"/>
      <c r="B118" s="30" t="s">
        <v>254</v>
      </c>
      <c r="C118" s="12" t="s">
        <v>22</v>
      </c>
      <c r="D118" s="12" t="s">
        <v>211</v>
      </c>
      <c r="E118" s="13">
        <v>5</v>
      </c>
      <c r="F118" s="22"/>
      <c r="G118" s="14"/>
      <c r="H118" s="14"/>
      <c r="I118" s="14"/>
      <c r="J118" s="14"/>
      <c r="K118" s="14"/>
      <c r="L118" s="14"/>
      <c r="M118" s="14">
        <v>4</v>
      </c>
    </row>
    <row r="119" spans="1:14" x14ac:dyDescent="0.2">
      <c r="A119" s="120"/>
      <c r="B119" s="30" t="s">
        <v>263</v>
      </c>
      <c r="C119" s="12" t="s">
        <v>264</v>
      </c>
      <c r="D119" s="12" t="s">
        <v>211</v>
      </c>
      <c r="E119" s="13">
        <v>9</v>
      </c>
      <c r="F119" s="22"/>
      <c r="G119" s="14"/>
      <c r="H119" s="14"/>
      <c r="I119" s="14"/>
      <c r="J119" s="14"/>
      <c r="K119" s="14"/>
      <c r="L119" s="14"/>
      <c r="M119" s="14">
        <v>4</v>
      </c>
    </row>
    <row r="120" spans="1:14" x14ac:dyDescent="0.2">
      <c r="A120" s="120"/>
      <c r="B120" s="30" t="s">
        <v>263</v>
      </c>
      <c r="C120" s="12" t="s">
        <v>264</v>
      </c>
      <c r="D120" s="12" t="s">
        <v>211</v>
      </c>
      <c r="E120" s="13">
        <v>9</v>
      </c>
      <c r="F120" s="22"/>
      <c r="G120" s="14"/>
      <c r="H120" s="14"/>
      <c r="I120" s="14"/>
      <c r="J120" s="14"/>
      <c r="K120" s="14"/>
      <c r="L120" s="14"/>
      <c r="M120" s="14">
        <v>4</v>
      </c>
    </row>
    <row r="121" spans="1:14" x14ac:dyDescent="0.2">
      <c r="A121" s="120"/>
      <c r="B121" s="29" t="s">
        <v>255</v>
      </c>
      <c r="C121" s="2"/>
      <c r="D121" s="2"/>
      <c r="E121" s="3"/>
      <c r="F121" s="2"/>
      <c r="G121" s="23"/>
      <c r="H121" s="23"/>
      <c r="I121" s="23"/>
      <c r="J121" s="23"/>
      <c r="K121" s="23"/>
      <c r="L121" s="23"/>
      <c r="M121" s="23"/>
    </row>
    <row r="122" spans="1:14" x14ac:dyDescent="0.2">
      <c r="A122" s="120"/>
      <c r="B122" s="25" t="s">
        <v>256</v>
      </c>
      <c r="C122" s="2" t="s">
        <v>47</v>
      </c>
      <c r="D122" s="2" t="s">
        <v>211</v>
      </c>
      <c r="E122" s="3">
        <v>15</v>
      </c>
      <c r="F122" s="2">
        <v>3</v>
      </c>
      <c r="G122" s="23" t="s">
        <v>66</v>
      </c>
      <c r="H122" s="23"/>
      <c r="I122" s="23" t="s">
        <v>66</v>
      </c>
      <c r="J122" s="23"/>
      <c r="K122" s="23" t="s">
        <v>66</v>
      </c>
      <c r="L122" s="23"/>
      <c r="M122" s="23"/>
    </row>
    <row r="123" spans="1:14" x14ac:dyDescent="0.2">
      <c r="A123" s="120"/>
      <c r="B123" s="24" t="s">
        <v>217</v>
      </c>
      <c r="C123" s="2" t="s">
        <v>35</v>
      </c>
      <c r="D123" s="2" t="s">
        <v>211</v>
      </c>
      <c r="E123" s="3">
        <v>6</v>
      </c>
      <c r="F123" s="2">
        <v>5</v>
      </c>
      <c r="G123" s="23" t="s">
        <v>66</v>
      </c>
      <c r="H123" s="23" t="s">
        <v>66</v>
      </c>
      <c r="I123" s="23" t="s">
        <v>66</v>
      </c>
      <c r="J123" s="23" t="s">
        <v>66</v>
      </c>
      <c r="K123" s="23" t="s">
        <v>66</v>
      </c>
      <c r="L123" s="23"/>
      <c r="M123" s="23"/>
    </row>
    <row r="124" spans="1:14" x14ac:dyDescent="0.2">
      <c r="A124" s="120"/>
      <c r="B124" s="30" t="s">
        <v>257</v>
      </c>
      <c r="C124" s="12" t="s">
        <v>22</v>
      </c>
      <c r="D124" s="12" t="s">
        <v>211</v>
      </c>
      <c r="E124" s="13">
        <v>6</v>
      </c>
      <c r="F124" s="22"/>
      <c r="G124" s="14"/>
      <c r="H124" s="14"/>
      <c r="I124" s="14"/>
      <c r="J124" s="14"/>
      <c r="K124" s="14"/>
      <c r="L124" s="14"/>
      <c r="M124" s="14">
        <v>4</v>
      </c>
    </row>
    <row r="125" spans="1:14" x14ac:dyDescent="0.2">
      <c r="A125" s="120"/>
      <c r="B125" s="30" t="s">
        <v>258</v>
      </c>
      <c r="C125" s="12" t="s">
        <v>22</v>
      </c>
      <c r="D125" s="12" t="s">
        <v>211</v>
      </c>
      <c r="E125" s="13">
        <v>44</v>
      </c>
      <c r="F125" s="22"/>
      <c r="G125" s="14"/>
      <c r="H125" s="14"/>
      <c r="I125" s="14"/>
      <c r="J125" s="14"/>
      <c r="K125" s="14"/>
      <c r="L125" s="14"/>
      <c r="M125" s="14">
        <v>4</v>
      </c>
    </row>
    <row r="126" spans="1:14" ht="6.75" customHeight="1" x14ac:dyDescent="0.2">
      <c r="A126" s="121"/>
      <c r="B126" s="122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3"/>
    </row>
    <row r="127" spans="1:14" x14ac:dyDescent="0.2">
      <c r="A127" s="120" t="s">
        <v>78</v>
      </c>
      <c r="B127" s="60" t="s">
        <v>68</v>
      </c>
      <c r="C127" s="12" t="s">
        <v>69</v>
      </c>
      <c r="D127" s="20"/>
      <c r="E127" s="21">
        <f>SUMIF(D103:D125,"THE",E103:E125)</f>
        <v>231</v>
      </c>
      <c r="F127" s="20"/>
      <c r="G127" s="14"/>
      <c r="H127" s="14"/>
      <c r="I127" s="14"/>
      <c r="J127" s="14"/>
      <c r="K127" s="14"/>
      <c r="L127" s="14"/>
      <c r="M127" s="14">
        <v>4</v>
      </c>
      <c r="N127" s="57"/>
    </row>
    <row r="128" spans="1:14" x14ac:dyDescent="0.2">
      <c r="A128" s="120"/>
      <c r="B128" s="58" t="s">
        <v>74</v>
      </c>
      <c r="C128" s="12" t="s">
        <v>75</v>
      </c>
      <c r="D128" s="20"/>
      <c r="E128" s="21">
        <f>SUMIF(D103:D125,"MOQ",E103:E125)</f>
        <v>784</v>
      </c>
      <c r="F128" s="20"/>
      <c r="G128" s="14"/>
      <c r="H128" s="14"/>
      <c r="I128" s="14"/>
      <c r="J128" s="14"/>
      <c r="K128" s="14"/>
      <c r="L128" s="14"/>
      <c r="M128" s="14">
        <v>1</v>
      </c>
    </row>
    <row r="129" spans="1:13" x14ac:dyDescent="0.2">
      <c r="A129" s="120"/>
      <c r="B129" s="58" t="s">
        <v>70</v>
      </c>
      <c r="C129" s="12" t="s">
        <v>71</v>
      </c>
      <c r="D129" s="20"/>
      <c r="E129" s="21">
        <f>SUMIF(D103:D125,"THE",E103:E125)</f>
        <v>231</v>
      </c>
      <c r="F129" s="20"/>
      <c r="G129" s="14"/>
      <c r="H129" s="14"/>
      <c r="I129" s="14"/>
      <c r="J129" s="14"/>
      <c r="K129" s="14"/>
      <c r="L129" s="14"/>
      <c r="M129" s="14">
        <v>1</v>
      </c>
    </row>
    <row r="131" spans="1:13" ht="21.75" customHeight="1" x14ac:dyDescent="0.2">
      <c r="A131" s="41" t="s">
        <v>345</v>
      </c>
      <c r="B131" s="41"/>
      <c r="C131" s="41"/>
      <c r="D131" s="41"/>
      <c r="E131" s="41"/>
      <c r="F131" s="41"/>
      <c r="G131" s="41"/>
      <c r="H131" s="41"/>
      <c r="I131" s="41"/>
      <c r="J131" s="41"/>
      <c r="K131" s="115"/>
      <c r="L131" s="115"/>
      <c r="M131" s="115"/>
    </row>
    <row r="133" spans="1:13" ht="33.75" customHeight="1" x14ac:dyDescent="0.2">
      <c r="A133" s="128"/>
      <c r="B133" s="124" t="s">
        <v>4</v>
      </c>
      <c r="C133" s="124" t="s">
        <v>1</v>
      </c>
      <c r="D133" s="124" t="s">
        <v>2</v>
      </c>
      <c r="E133" s="125" t="s">
        <v>3</v>
      </c>
      <c r="F133" s="113" t="s">
        <v>58</v>
      </c>
      <c r="G133" s="113" t="s">
        <v>60</v>
      </c>
      <c r="H133" s="113"/>
      <c r="I133" s="113"/>
      <c r="J133" s="113"/>
      <c r="K133" s="113"/>
      <c r="L133" s="126" t="s">
        <v>328</v>
      </c>
      <c r="M133" s="113" t="s">
        <v>59</v>
      </c>
    </row>
    <row r="134" spans="1:13" ht="18.75" customHeight="1" x14ac:dyDescent="0.2">
      <c r="A134" s="128"/>
      <c r="B134" s="124"/>
      <c r="C134" s="124"/>
      <c r="D134" s="124"/>
      <c r="E134" s="125"/>
      <c r="F134" s="113"/>
      <c r="G134" s="32" t="s">
        <v>61</v>
      </c>
      <c r="H134" s="32" t="s">
        <v>62</v>
      </c>
      <c r="I134" s="32" t="s">
        <v>63</v>
      </c>
      <c r="J134" s="32" t="s">
        <v>64</v>
      </c>
      <c r="K134" s="32" t="s">
        <v>65</v>
      </c>
      <c r="L134" s="127"/>
      <c r="M134" s="113"/>
    </row>
    <row r="135" spans="1:13" x14ac:dyDescent="0.2">
      <c r="A135" s="120" t="s">
        <v>358</v>
      </c>
      <c r="B135" s="1" t="s">
        <v>265</v>
      </c>
      <c r="C135" s="2" t="s">
        <v>233</v>
      </c>
      <c r="D135" s="2" t="s">
        <v>211</v>
      </c>
      <c r="E135" s="3">
        <v>11</v>
      </c>
      <c r="F135" s="2">
        <v>5</v>
      </c>
      <c r="G135" s="23" t="s">
        <v>66</v>
      </c>
      <c r="H135" s="23" t="s">
        <v>66</v>
      </c>
      <c r="I135" s="23" t="s">
        <v>66</v>
      </c>
      <c r="J135" s="23" t="s">
        <v>66</v>
      </c>
      <c r="K135" s="23" t="s">
        <v>66</v>
      </c>
      <c r="L135" s="23"/>
      <c r="M135" s="23"/>
    </row>
    <row r="136" spans="1:13" x14ac:dyDescent="0.2">
      <c r="A136" s="120"/>
      <c r="B136" s="26" t="s">
        <v>253</v>
      </c>
      <c r="C136" s="12" t="s">
        <v>22</v>
      </c>
      <c r="D136" s="12" t="s">
        <v>211</v>
      </c>
      <c r="E136" s="13">
        <v>8</v>
      </c>
      <c r="F136" s="12"/>
      <c r="G136" s="14"/>
      <c r="H136" s="14"/>
      <c r="I136" s="14"/>
      <c r="J136" s="14"/>
      <c r="K136" s="14"/>
      <c r="L136" s="14"/>
      <c r="M136" s="14">
        <v>4</v>
      </c>
    </row>
    <row r="137" spans="1:13" x14ac:dyDescent="0.2">
      <c r="A137" s="120"/>
      <c r="B137" s="26" t="s">
        <v>266</v>
      </c>
      <c r="C137" s="12" t="s">
        <v>22</v>
      </c>
      <c r="D137" s="12" t="s">
        <v>211</v>
      </c>
      <c r="E137" s="13">
        <v>26</v>
      </c>
      <c r="F137" s="12"/>
      <c r="G137" s="14"/>
      <c r="H137" s="14"/>
      <c r="I137" s="14"/>
      <c r="J137" s="14"/>
      <c r="K137" s="14"/>
      <c r="L137" s="14"/>
      <c r="M137" s="14">
        <v>4</v>
      </c>
    </row>
    <row r="138" spans="1:13" x14ac:dyDescent="0.2">
      <c r="A138" s="120"/>
      <c r="B138" s="56" t="s">
        <v>267</v>
      </c>
      <c r="C138" s="2" t="s">
        <v>55</v>
      </c>
      <c r="D138" s="2" t="s">
        <v>25</v>
      </c>
      <c r="E138" s="3">
        <v>5</v>
      </c>
      <c r="F138" s="2">
        <v>5</v>
      </c>
      <c r="G138" s="23" t="s">
        <v>66</v>
      </c>
      <c r="H138" s="23" t="s">
        <v>66</v>
      </c>
      <c r="I138" s="23" t="s">
        <v>66</v>
      </c>
      <c r="J138" s="23" t="s">
        <v>66</v>
      </c>
      <c r="K138" s="23" t="s">
        <v>66</v>
      </c>
      <c r="L138" s="23"/>
      <c r="M138" s="23"/>
    </row>
    <row r="139" spans="1:13" x14ac:dyDescent="0.2">
      <c r="A139" s="120"/>
      <c r="B139" s="56" t="s">
        <v>268</v>
      </c>
      <c r="C139" s="2" t="s">
        <v>17</v>
      </c>
      <c r="D139" s="2" t="s">
        <v>10</v>
      </c>
      <c r="E139" s="3">
        <v>3.1</v>
      </c>
      <c r="F139" s="2">
        <v>5</v>
      </c>
      <c r="G139" s="23" t="s">
        <v>66</v>
      </c>
      <c r="H139" s="23" t="s">
        <v>66</v>
      </c>
      <c r="I139" s="23" t="s">
        <v>66</v>
      </c>
      <c r="J139" s="23" t="s">
        <v>66</v>
      </c>
      <c r="K139" s="23" t="s">
        <v>66</v>
      </c>
      <c r="L139" s="23"/>
      <c r="M139" s="23"/>
    </row>
    <row r="140" spans="1:13" x14ac:dyDescent="0.2">
      <c r="A140" s="120"/>
      <c r="B140" s="56" t="s">
        <v>269</v>
      </c>
      <c r="C140" s="2" t="s">
        <v>20</v>
      </c>
      <c r="D140" s="2" t="s">
        <v>25</v>
      </c>
      <c r="E140" s="3">
        <v>44</v>
      </c>
      <c r="F140" s="2">
        <v>2</v>
      </c>
      <c r="G140" s="23" t="s">
        <v>66</v>
      </c>
      <c r="H140" s="23"/>
      <c r="I140" s="23" t="s">
        <v>66</v>
      </c>
      <c r="J140" s="23"/>
      <c r="K140" s="23"/>
      <c r="L140" s="23"/>
      <c r="M140" s="23"/>
    </row>
    <row r="141" spans="1:13" x14ac:dyDescent="0.2">
      <c r="A141" s="120"/>
      <c r="B141" s="56" t="s">
        <v>270</v>
      </c>
      <c r="C141" s="2" t="s">
        <v>20</v>
      </c>
      <c r="D141" s="2" t="s">
        <v>25</v>
      </c>
      <c r="E141" s="3">
        <v>17</v>
      </c>
      <c r="F141" s="2">
        <v>2</v>
      </c>
      <c r="G141" s="23" t="s">
        <v>66</v>
      </c>
      <c r="H141" s="23"/>
      <c r="I141" s="23" t="s">
        <v>66</v>
      </c>
      <c r="J141" s="23"/>
      <c r="K141" s="23"/>
      <c r="L141" s="23"/>
      <c r="M141" s="23"/>
    </row>
    <row r="142" spans="1:13" x14ac:dyDescent="0.2">
      <c r="A142" s="120"/>
      <c r="B142" s="56" t="s">
        <v>271</v>
      </c>
      <c r="C142" s="2" t="s">
        <v>20</v>
      </c>
      <c r="D142" s="2" t="s">
        <v>25</v>
      </c>
      <c r="E142" s="3">
        <v>12</v>
      </c>
      <c r="F142" s="2">
        <v>2</v>
      </c>
      <c r="G142" s="23" t="s">
        <v>66</v>
      </c>
      <c r="H142" s="23"/>
      <c r="I142" s="23" t="s">
        <v>66</v>
      </c>
      <c r="J142" s="23"/>
      <c r="K142" s="23"/>
      <c r="L142" s="23"/>
      <c r="M142" s="23"/>
    </row>
    <row r="143" spans="1:13" x14ac:dyDescent="0.2">
      <c r="A143" s="120"/>
      <c r="B143" s="56" t="s">
        <v>272</v>
      </c>
      <c r="C143" s="2" t="s">
        <v>20</v>
      </c>
      <c r="D143" s="2" t="s">
        <v>25</v>
      </c>
      <c r="E143" s="3">
        <v>19</v>
      </c>
      <c r="F143" s="2">
        <v>2</v>
      </c>
      <c r="G143" s="23" t="s">
        <v>66</v>
      </c>
      <c r="H143" s="23"/>
      <c r="I143" s="23" t="s">
        <v>66</v>
      </c>
      <c r="J143" s="23"/>
      <c r="K143" s="23"/>
      <c r="L143" s="23"/>
      <c r="M143" s="23"/>
    </row>
    <row r="144" spans="1:13" x14ac:dyDescent="0.2">
      <c r="A144" s="120"/>
      <c r="B144" s="56" t="s">
        <v>273</v>
      </c>
      <c r="C144" s="2" t="s">
        <v>20</v>
      </c>
      <c r="D144" s="2" t="s">
        <v>25</v>
      </c>
      <c r="E144" s="3">
        <v>25</v>
      </c>
      <c r="F144" s="2">
        <v>2</v>
      </c>
      <c r="G144" s="23" t="s">
        <v>66</v>
      </c>
      <c r="H144" s="23"/>
      <c r="I144" s="23" t="s">
        <v>66</v>
      </c>
      <c r="J144" s="23"/>
      <c r="K144" s="23"/>
      <c r="L144" s="23"/>
      <c r="M144" s="23"/>
    </row>
    <row r="145" spans="1:13" x14ac:dyDescent="0.2">
      <c r="A145" s="120"/>
      <c r="B145" s="56" t="s">
        <v>109</v>
      </c>
      <c r="C145" s="2" t="s">
        <v>47</v>
      </c>
      <c r="D145" s="2" t="s">
        <v>211</v>
      </c>
      <c r="E145" s="3">
        <v>10</v>
      </c>
      <c r="F145" s="2">
        <v>5</v>
      </c>
      <c r="G145" s="23" t="s">
        <v>66</v>
      </c>
      <c r="H145" s="23" t="s">
        <v>66</v>
      </c>
      <c r="I145" s="23" t="s">
        <v>66</v>
      </c>
      <c r="J145" s="23" t="s">
        <v>66</v>
      </c>
      <c r="K145" s="23" t="s">
        <v>66</v>
      </c>
      <c r="L145" s="23"/>
      <c r="M145" s="23"/>
    </row>
    <row r="146" spans="1:13" x14ac:dyDescent="0.2">
      <c r="A146" s="120"/>
      <c r="B146" s="4" t="s">
        <v>95</v>
      </c>
      <c r="C146" s="2" t="s">
        <v>35</v>
      </c>
      <c r="D146" s="2" t="s">
        <v>25</v>
      </c>
      <c r="E146" s="3">
        <v>36</v>
      </c>
      <c r="F146" s="2">
        <v>5</v>
      </c>
      <c r="G146" s="23" t="s">
        <v>66</v>
      </c>
      <c r="H146" s="23" t="s">
        <v>66</v>
      </c>
      <c r="I146" s="23" t="s">
        <v>66</v>
      </c>
      <c r="J146" s="23" t="s">
        <v>66</v>
      </c>
      <c r="K146" s="23" t="s">
        <v>66</v>
      </c>
      <c r="L146" s="23"/>
      <c r="M146" s="23"/>
    </row>
    <row r="148" spans="1:13" ht="21.75" customHeight="1" x14ac:dyDescent="0.2">
      <c r="A148" s="41" t="s">
        <v>330</v>
      </c>
      <c r="B148" s="41"/>
      <c r="C148" s="41"/>
      <c r="D148" s="41"/>
      <c r="E148" s="41"/>
      <c r="F148" s="41"/>
      <c r="G148" s="41"/>
      <c r="H148" s="41"/>
      <c r="I148" s="41"/>
      <c r="J148" s="41"/>
      <c r="K148" s="115"/>
      <c r="L148" s="115"/>
      <c r="M148" s="115"/>
    </row>
    <row r="150" spans="1:13" ht="21" customHeight="1" x14ac:dyDescent="0.2">
      <c r="A150" s="116" t="s">
        <v>331</v>
      </c>
      <c r="B150" s="117"/>
      <c r="C150" s="117"/>
      <c r="D150" s="117" t="s">
        <v>355</v>
      </c>
      <c r="E150" s="117"/>
    </row>
    <row r="151" spans="1:13" ht="33" customHeight="1" x14ac:dyDescent="0.2">
      <c r="A151" s="114" t="s">
        <v>416</v>
      </c>
      <c r="B151" s="114"/>
      <c r="C151" s="78">
        <v>5</v>
      </c>
      <c r="D151" s="118" t="s">
        <v>64</v>
      </c>
      <c r="E151" s="119"/>
    </row>
    <row r="152" spans="1:13" ht="33" customHeight="1" x14ac:dyDescent="0.2">
      <c r="A152" s="114" t="s">
        <v>417</v>
      </c>
      <c r="B152" s="114"/>
      <c r="C152" s="78">
        <v>5</v>
      </c>
      <c r="D152" s="118" t="s">
        <v>65</v>
      </c>
      <c r="E152" s="119"/>
    </row>
    <row r="154" spans="1:13" ht="21.75" customHeight="1" x14ac:dyDescent="0.2">
      <c r="A154" s="41" t="s">
        <v>329</v>
      </c>
      <c r="B154" s="41"/>
      <c r="C154" s="41"/>
      <c r="D154" s="41"/>
      <c r="E154" s="41"/>
      <c r="F154" s="41"/>
      <c r="G154" s="41"/>
      <c r="H154" s="41"/>
      <c r="I154" s="41"/>
      <c r="J154" s="41"/>
      <c r="K154" s="115"/>
      <c r="L154" s="115"/>
      <c r="M154" s="115"/>
    </row>
    <row r="156" spans="1:13" ht="42" customHeight="1" x14ac:dyDescent="0.2">
      <c r="A156" s="105" t="s">
        <v>335</v>
      </c>
      <c r="B156" s="106"/>
      <c r="C156" s="109" t="s">
        <v>336</v>
      </c>
      <c r="D156" s="110"/>
      <c r="E156" s="109" t="s">
        <v>412</v>
      </c>
      <c r="F156" s="110"/>
    </row>
    <row r="157" spans="1:13" s="40" customFormat="1" ht="42" customHeight="1" x14ac:dyDescent="0.2">
      <c r="A157" s="107"/>
      <c r="B157" s="108"/>
      <c r="C157" s="70" t="s">
        <v>337</v>
      </c>
      <c r="D157" s="69" t="s">
        <v>338</v>
      </c>
      <c r="E157" s="109"/>
      <c r="F157" s="110"/>
    </row>
    <row r="158" spans="1:13" s="40" customFormat="1" x14ac:dyDescent="0.2">
      <c r="A158" s="102" t="s">
        <v>332</v>
      </c>
      <c r="B158" s="103"/>
      <c r="C158" s="111">
        <v>150</v>
      </c>
      <c r="D158" s="112">
        <v>149</v>
      </c>
      <c r="E158" s="104">
        <v>13</v>
      </c>
      <c r="F158" s="104"/>
    </row>
    <row r="159" spans="1:13" s="40" customFormat="1" x14ac:dyDescent="0.2">
      <c r="A159" s="79" t="s">
        <v>423</v>
      </c>
      <c r="B159" s="79"/>
      <c r="C159" s="111"/>
      <c r="D159" s="112"/>
      <c r="E159" s="104">
        <v>13</v>
      </c>
      <c r="F159" s="104"/>
    </row>
    <row r="160" spans="1:13" s="40" customFormat="1" x14ac:dyDescent="0.2">
      <c r="A160" s="102" t="s">
        <v>334</v>
      </c>
      <c r="B160" s="103"/>
      <c r="C160" s="111"/>
      <c r="D160" s="112"/>
      <c r="E160" s="104">
        <v>13</v>
      </c>
      <c r="F160" s="104"/>
    </row>
    <row r="161" spans="1:7" s="40" customFormat="1" x14ac:dyDescent="0.2">
      <c r="A161" s="102" t="s">
        <v>421</v>
      </c>
      <c r="B161" s="103"/>
      <c r="C161" s="111"/>
      <c r="D161" s="112"/>
      <c r="E161" s="104">
        <v>13</v>
      </c>
      <c r="F161" s="104"/>
    </row>
    <row r="162" spans="1:7" s="40" customFormat="1" x14ac:dyDescent="0.2">
      <c r="A162" s="79" t="s">
        <v>339</v>
      </c>
      <c r="B162" s="79"/>
      <c r="C162" s="111"/>
      <c r="D162" s="112"/>
      <c r="E162" s="104">
        <v>13</v>
      </c>
      <c r="F162" s="104"/>
    </row>
    <row r="163" spans="1:7" s="40" customFormat="1" x14ac:dyDescent="0.2">
      <c r="A163" s="102" t="s">
        <v>418</v>
      </c>
      <c r="B163" s="103"/>
      <c r="C163" s="111"/>
      <c r="D163" s="112"/>
      <c r="E163" s="104">
        <v>0</v>
      </c>
      <c r="F163" s="104"/>
      <c r="G163" s="75"/>
    </row>
    <row r="164" spans="1:7" s="40" customFormat="1" x14ac:dyDescent="0.2">
      <c r="A164" s="102" t="s">
        <v>413</v>
      </c>
      <c r="B164" s="103"/>
      <c r="C164" s="111"/>
      <c r="D164" s="112"/>
      <c r="E164" s="104">
        <v>7</v>
      </c>
      <c r="F164" s="104"/>
    </row>
    <row r="165" spans="1:7" s="40" customFormat="1" x14ac:dyDescent="0.2">
      <c r="A165" s="102" t="s">
        <v>422</v>
      </c>
      <c r="B165" s="103"/>
      <c r="C165" s="111"/>
      <c r="D165" s="112"/>
      <c r="E165" s="104">
        <v>13</v>
      </c>
      <c r="F165" s="104"/>
    </row>
  </sheetData>
  <mergeCells count="95">
    <mergeCell ref="F68:F69"/>
    <mergeCell ref="A93:M93"/>
    <mergeCell ref="F101:F102"/>
    <mergeCell ref="G101:K101"/>
    <mergeCell ref="M101:M102"/>
    <mergeCell ref="A101:A102"/>
    <mergeCell ref="B101:B102"/>
    <mergeCell ref="C101:C102"/>
    <mergeCell ref="D101:D102"/>
    <mergeCell ref="E101:E102"/>
    <mergeCell ref="A68:A69"/>
    <mergeCell ref="B68:B69"/>
    <mergeCell ref="A70:A92"/>
    <mergeCell ref="A94:A97"/>
    <mergeCell ref="C68:C69"/>
    <mergeCell ref="D68:D69"/>
    <mergeCell ref="L46:L47"/>
    <mergeCell ref="L68:L69"/>
    <mergeCell ref="L101:L102"/>
    <mergeCell ref="K99:M99"/>
    <mergeCell ref="G68:K68"/>
    <mergeCell ref="M68:M69"/>
    <mergeCell ref="E68:E69"/>
    <mergeCell ref="C2:M2"/>
    <mergeCell ref="C3:M3"/>
    <mergeCell ref="C5:M5"/>
    <mergeCell ref="A8:C8"/>
    <mergeCell ref="K8:M8"/>
    <mergeCell ref="K10:M10"/>
    <mergeCell ref="A12:A13"/>
    <mergeCell ref="B12:B13"/>
    <mergeCell ref="C12:C13"/>
    <mergeCell ref="D12:D13"/>
    <mergeCell ref="E12:E13"/>
    <mergeCell ref="F12:F13"/>
    <mergeCell ref="G12:K12"/>
    <mergeCell ref="M12:M13"/>
    <mergeCell ref="L12:L13"/>
    <mergeCell ref="A14:A37"/>
    <mergeCell ref="A38:M38"/>
    <mergeCell ref="K44:M44"/>
    <mergeCell ref="A39:A41"/>
    <mergeCell ref="K66:M66"/>
    <mergeCell ref="A46:A47"/>
    <mergeCell ref="B46:B47"/>
    <mergeCell ref="C46:C47"/>
    <mergeCell ref="D46:D47"/>
    <mergeCell ref="E46:E47"/>
    <mergeCell ref="F46:F47"/>
    <mergeCell ref="G46:K46"/>
    <mergeCell ref="M46:M47"/>
    <mergeCell ref="A48:A60"/>
    <mergeCell ref="A61:M61"/>
    <mergeCell ref="A62:A64"/>
    <mergeCell ref="E163:F163"/>
    <mergeCell ref="A164:B164"/>
    <mergeCell ref="G133:K133"/>
    <mergeCell ref="A151:B151"/>
    <mergeCell ref="K154:M154"/>
    <mergeCell ref="E164:F164"/>
    <mergeCell ref="M133:M134"/>
    <mergeCell ref="A135:A146"/>
    <mergeCell ref="A133:A134"/>
    <mergeCell ref="B133:B134"/>
    <mergeCell ref="C133:C134"/>
    <mergeCell ref="D133:D134"/>
    <mergeCell ref="E133:E134"/>
    <mergeCell ref="K148:M148"/>
    <mergeCell ref="A150:C150"/>
    <mergeCell ref="A161:B161"/>
    <mergeCell ref="E161:F161"/>
    <mergeCell ref="A103:A125"/>
    <mergeCell ref="A126:M126"/>
    <mergeCell ref="A127:A129"/>
    <mergeCell ref="D150:E150"/>
    <mergeCell ref="D151:E151"/>
    <mergeCell ref="A152:B152"/>
    <mergeCell ref="D152:E152"/>
    <mergeCell ref="K131:M131"/>
    <mergeCell ref="E162:F162"/>
    <mergeCell ref="A163:B163"/>
    <mergeCell ref="F133:F134"/>
    <mergeCell ref="L133:L134"/>
    <mergeCell ref="A165:B165"/>
    <mergeCell ref="E165:F165"/>
    <mergeCell ref="A156:B157"/>
    <mergeCell ref="C156:D156"/>
    <mergeCell ref="E156:F157"/>
    <mergeCell ref="A158:B158"/>
    <mergeCell ref="C158:C165"/>
    <mergeCell ref="D158:D165"/>
    <mergeCell ref="E158:F158"/>
    <mergeCell ref="E159:F159"/>
    <mergeCell ref="A160:B160"/>
    <mergeCell ref="E160:F16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03"/>
  <sheetViews>
    <sheetView workbookViewId="0">
      <selection activeCell="C2" sqref="C2:M2"/>
    </sheetView>
  </sheetViews>
  <sheetFormatPr baseColWidth="10" defaultColWidth="11.42578125" defaultRowHeight="14.25" x14ac:dyDescent="0.2"/>
  <cols>
    <col min="1" max="1" width="11.42578125" style="35"/>
    <col min="2" max="2" width="34.140625" style="35" customWidth="1"/>
    <col min="3" max="3" width="11.42578125" style="35"/>
    <col min="4" max="4" width="11.7109375" style="35" customWidth="1"/>
    <col min="5" max="5" width="11.42578125" style="35"/>
    <col min="6" max="6" width="13.7109375" style="40" bestFit="1" customWidth="1"/>
    <col min="7" max="12" width="9.28515625" style="40" customWidth="1"/>
    <col min="13" max="13" width="12.28515625" style="40" customWidth="1"/>
    <col min="14" max="16384" width="11.42578125" style="35"/>
  </cols>
  <sheetData>
    <row r="2" spans="1:13" ht="18" x14ac:dyDescent="0.25">
      <c r="C2" s="132" t="s">
        <v>478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8" x14ac:dyDescent="0.25">
      <c r="C3" s="132" t="s">
        <v>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18" x14ac:dyDescent="0.25"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3" ht="18" x14ac:dyDescent="0.25">
      <c r="C5" s="133" t="s">
        <v>411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8" spans="1:13" ht="45" customHeight="1" x14ac:dyDescent="0.2">
      <c r="A8" s="134" t="s">
        <v>347</v>
      </c>
      <c r="B8" s="134"/>
      <c r="C8" s="134"/>
      <c r="K8" s="135" t="s">
        <v>79</v>
      </c>
      <c r="L8" s="135"/>
      <c r="M8" s="135"/>
    </row>
    <row r="9" spans="1:13" ht="15" customHeight="1" x14ac:dyDescent="0.2">
      <c r="B9" s="6"/>
      <c r="M9" s="10"/>
    </row>
    <row r="10" spans="1:13" ht="21.75" customHeight="1" x14ac:dyDescent="0.2">
      <c r="A10" s="41" t="s">
        <v>341</v>
      </c>
      <c r="B10" s="41"/>
      <c r="C10" s="41"/>
      <c r="D10" s="41"/>
      <c r="E10" s="41"/>
      <c r="F10" s="41"/>
      <c r="G10" s="41"/>
      <c r="H10" s="41"/>
      <c r="I10" s="41"/>
      <c r="J10" s="41"/>
      <c r="K10" s="115"/>
      <c r="L10" s="115"/>
      <c r="M10" s="115"/>
    </row>
    <row r="12" spans="1:13" ht="33.75" customHeight="1" x14ac:dyDescent="0.2">
      <c r="A12" s="131"/>
      <c r="B12" s="124" t="s">
        <v>4</v>
      </c>
      <c r="C12" s="124" t="s">
        <v>1</v>
      </c>
      <c r="D12" s="124" t="s">
        <v>2</v>
      </c>
      <c r="E12" s="125" t="s">
        <v>3</v>
      </c>
      <c r="F12" s="113" t="s">
        <v>58</v>
      </c>
      <c r="G12" s="113" t="s">
        <v>60</v>
      </c>
      <c r="H12" s="113"/>
      <c r="I12" s="113"/>
      <c r="J12" s="113"/>
      <c r="K12" s="113"/>
      <c r="L12" s="126" t="s">
        <v>328</v>
      </c>
      <c r="M12" s="126" t="s">
        <v>59</v>
      </c>
    </row>
    <row r="13" spans="1:13" ht="18.75" customHeight="1" x14ac:dyDescent="0.2">
      <c r="A13" s="131"/>
      <c r="B13" s="124"/>
      <c r="C13" s="124"/>
      <c r="D13" s="124"/>
      <c r="E13" s="125"/>
      <c r="F13" s="113"/>
      <c r="G13" s="32" t="s">
        <v>61</v>
      </c>
      <c r="H13" s="32" t="s">
        <v>62</v>
      </c>
      <c r="I13" s="32" t="s">
        <v>63</v>
      </c>
      <c r="J13" s="32" t="s">
        <v>64</v>
      </c>
      <c r="K13" s="32" t="s">
        <v>65</v>
      </c>
      <c r="L13" s="127"/>
      <c r="M13" s="127"/>
    </row>
    <row r="14" spans="1:13" ht="15" customHeight="1" x14ac:dyDescent="0.2">
      <c r="A14" s="129" t="s">
        <v>358</v>
      </c>
      <c r="B14" s="4" t="s">
        <v>274</v>
      </c>
      <c r="C14" s="2" t="s">
        <v>35</v>
      </c>
      <c r="D14" s="2" t="s">
        <v>25</v>
      </c>
      <c r="E14" s="3">
        <v>7.13</v>
      </c>
      <c r="F14" s="2">
        <v>5</v>
      </c>
      <c r="G14" s="23" t="s">
        <v>66</v>
      </c>
      <c r="H14" s="23" t="s">
        <v>66</v>
      </c>
      <c r="I14" s="23" t="s">
        <v>66</v>
      </c>
      <c r="J14" s="23" t="s">
        <v>66</v>
      </c>
      <c r="K14" s="23" t="s">
        <v>66</v>
      </c>
      <c r="L14" s="23"/>
      <c r="M14" s="23"/>
    </row>
    <row r="15" spans="1:13" x14ac:dyDescent="0.2">
      <c r="A15" s="130"/>
      <c r="B15" s="4" t="s">
        <v>275</v>
      </c>
      <c r="C15" s="2" t="s">
        <v>35</v>
      </c>
      <c r="D15" s="2" t="s">
        <v>25</v>
      </c>
      <c r="E15" s="3">
        <v>87</v>
      </c>
      <c r="F15" s="2">
        <v>5</v>
      </c>
      <c r="G15" s="23" t="s">
        <v>66</v>
      </c>
      <c r="H15" s="23" t="s">
        <v>66</v>
      </c>
      <c r="I15" s="23" t="s">
        <v>66</v>
      </c>
      <c r="J15" s="23" t="s">
        <v>66</v>
      </c>
      <c r="K15" s="23" t="s">
        <v>66</v>
      </c>
      <c r="L15" s="23"/>
      <c r="M15" s="23"/>
    </row>
    <row r="16" spans="1:13" x14ac:dyDescent="0.2">
      <c r="A16" s="130"/>
      <c r="B16" s="4" t="s">
        <v>276</v>
      </c>
      <c r="C16" s="2" t="s">
        <v>35</v>
      </c>
      <c r="D16" s="2" t="s">
        <v>25</v>
      </c>
      <c r="E16" s="3">
        <v>17</v>
      </c>
      <c r="F16" s="2">
        <v>5</v>
      </c>
      <c r="G16" s="23" t="s">
        <v>66</v>
      </c>
      <c r="H16" s="23" t="s">
        <v>66</v>
      </c>
      <c r="I16" s="23" t="s">
        <v>66</v>
      </c>
      <c r="J16" s="23" t="s">
        <v>66</v>
      </c>
      <c r="K16" s="23" t="s">
        <v>66</v>
      </c>
      <c r="L16" s="23"/>
      <c r="M16" s="23"/>
    </row>
    <row r="17" spans="1:13" x14ac:dyDescent="0.2">
      <c r="A17" s="130"/>
      <c r="B17" s="4" t="s">
        <v>277</v>
      </c>
      <c r="C17" s="2" t="s">
        <v>20</v>
      </c>
      <c r="D17" s="2" t="s">
        <v>25</v>
      </c>
      <c r="E17" s="3">
        <v>32</v>
      </c>
      <c r="F17" s="2">
        <v>2</v>
      </c>
      <c r="G17" s="23" t="s">
        <v>66</v>
      </c>
      <c r="H17" s="23"/>
      <c r="I17" s="23" t="s">
        <v>66</v>
      </c>
      <c r="J17" s="23"/>
      <c r="K17" s="23"/>
      <c r="L17" s="23"/>
      <c r="M17" s="23"/>
    </row>
    <row r="18" spans="1:13" x14ac:dyDescent="0.2">
      <c r="A18" s="130"/>
      <c r="B18" s="24" t="s">
        <v>278</v>
      </c>
      <c r="C18" s="2" t="s">
        <v>20</v>
      </c>
      <c r="D18" s="2" t="s">
        <v>25</v>
      </c>
      <c r="E18" s="3">
        <v>62</v>
      </c>
      <c r="F18" s="2">
        <v>2</v>
      </c>
      <c r="G18" s="23" t="s">
        <v>66</v>
      </c>
      <c r="H18" s="23"/>
      <c r="I18" s="23" t="s">
        <v>66</v>
      </c>
      <c r="J18" s="23"/>
      <c r="K18" s="23"/>
      <c r="L18" s="23"/>
      <c r="M18" s="23"/>
    </row>
    <row r="19" spans="1:13" x14ac:dyDescent="0.2">
      <c r="A19" s="130"/>
      <c r="B19" s="26" t="s">
        <v>279</v>
      </c>
      <c r="C19" s="12" t="s">
        <v>22</v>
      </c>
      <c r="D19" s="12" t="s">
        <v>25</v>
      </c>
      <c r="E19" s="13">
        <v>9</v>
      </c>
      <c r="F19" s="22"/>
      <c r="G19" s="14"/>
      <c r="H19" s="14"/>
      <c r="I19" s="14"/>
      <c r="J19" s="14"/>
      <c r="K19" s="14"/>
      <c r="L19" s="14"/>
      <c r="M19" s="14">
        <v>4</v>
      </c>
    </row>
    <row r="20" spans="1:13" x14ac:dyDescent="0.2">
      <c r="A20" s="130"/>
      <c r="B20" s="26" t="s">
        <v>280</v>
      </c>
      <c r="C20" s="12" t="s">
        <v>22</v>
      </c>
      <c r="D20" s="12" t="s">
        <v>25</v>
      </c>
      <c r="E20" s="13">
        <v>4.8</v>
      </c>
      <c r="F20" s="22"/>
      <c r="G20" s="14"/>
      <c r="H20" s="14"/>
      <c r="I20" s="14"/>
      <c r="J20" s="14"/>
      <c r="K20" s="14"/>
      <c r="L20" s="14"/>
      <c r="M20" s="14">
        <v>4</v>
      </c>
    </row>
    <row r="21" spans="1:13" x14ac:dyDescent="0.2">
      <c r="A21" s="130"/>
      <c r="B21" s="26" t="s">
        <v>281</v>
      </c>
      <c r="C21" s="12" t="s">
        <v>22</v>
      </c>
      <c r="D21" s="12" t="s">
        <v>25</v>
      </c>
      <c r="E21" s="13">
        <v>4.2699999999999996</v>
      </c>
      <c r="F21" s="22"/>
      <c r="G21" s="14"/>
      <c r="H21" s="14"/>
      <c r="I21" s="14"/>
      <c r="J21" s="14"/>
      <c r="K21" s="14"/>
      <c r="L21" s="14"/>
      <c r="M21" s="14">
        <v>4</v>
      </c>
    </row>
    <row r="22" spans="1:13" x14ac:dyDescent="0.2">
      <c r="A22" s="130"/>
      <c r="B22" s="26" t="s">
        <v>282</v>
      </c>
      <c r="C22" s="12" t="s">
        <v>22</v>
      </c>
      <c r="D22" s="12" t="s">
        <v>25</v>
      </c>
      <c r="E22" s="13">
        <v>4.4000000000000004</v>
      </c>
      <c r="F22" s="22"/>
      <c r="G22" s="14"/>
      <c r="H22" s="14"/>
      <c r="I22" s="14"/>
      <c r="J22" s="14"/>
      <c r="K22" s="14"/>
      <c r="L22" s="14"/>
      <c r="M22" s="14">
        <v>4</v>
      </c>
    </row>
    <row r="23" spans="1:13" x14ac:dyDescent="0.2">
      <c r="A23" s="130"/>
      <c r="B23" s="26" t="s">
        <v>283</v>
      </c>
      <c r="C23" s="12" t="s">
        <v>22</v>
      </c>
      <c r="D23" s="12" t="s">
        <v>25</v>
      </c>
      <c r="E23" s="13">
        <v>13</v>
      </c>
      <c r="F23" s="22"/>
      <c r="G23" s="14"/>
      <c r="H23" s="14"/>
      <c r="I23" s="14"/>
      <c r="J23" s="14"/>
      <c r="K23" s="14"/>
      <c r="L23" s="14"/>
      <c r="M23" s="14">
        <v>4</v>
      </c>
    </row>
    <row r="24" spans="1:13" x14ac:dyDescent="0.2">
      <c r="A24" s="130"/>
      <c r="B24" s="24" t="s">
        <v>284</v>
      </c>
      <c r="C24" s="2" t="s">
        <v>35</v>
      </c>
      <c r="D24" s="2" t="s">
        <v>25</v>
      </c>
      <c r="E24" s="3">
        <v>67</v>
      </c>
      <c r="F24" s="2">
        <v>5</v>
      </c>
      <c r="G24" s="23" t="s">
        <v>66</v>
      </c>
      <c r="H24" s="23" t="s">
        <v>66</v>
      </c>
      <c r="I24" s="23" t="s">
        <v>66</v>
      </c>
      <c r="J24" s="23" t="s">
        <v>66</v>
      </c>
      <c r="K24" s="23" t="s">
        <v>66</v>
      </c>
      <c r="L24" s="23"/>
      <c r="M24" s="23"/>
    </row>
    <row r="25" spans="1:13" x14ac:dyDescent="0.2">
      <c r="A25" s="130"/>
      <c r="B25" s="24" t="s">
        <v>285</v>
      </c>
      <c r="C25" s="2" t="s">
        <v>35</v>
      </c>
      <c r="D25" s="2" t="s">
        <v>25</v>
      </c>
      <c r="E25" s="3">
        <v>46</v>
      </c>
      <c r="F25" s="2">
        <v>5</v>
      </c>
      <c r="G25" s="23" t="s">
        <v>66</v>
      </c>
      <c r="H25" s="23" t="s">
        <v>66</v>
      </c>
      <c r="I25" s="23" t="s">
        <v>66</v>
      </c>
      <c r="J25" s="23" t="s">
        <v>66</v>
      </c>
      <c r="K25" s="23" t="s">
        <v>66</v>
      </c>
      <c r="L25" s="23"/>
      <c r="M25" s="23"/>
    </row>
    <row r="26" spans="1:13" x14ac:dyDescent="0.2">
      <c r="A26" s="130"/>
      <c r="B26" s="24" t="s">
        <v>286</v>
      </c>
      <c r="C26" s="2" t="s">
        <v>55</v>
      </c>
      <c r="D26" s="2" t="s">
        <v>25</v>
      </c>
      <c r="E26" s="3">
        <v>2</v>
      </c>
      <c r="F26" s="2">
        <v>5</v>
      </c>
      <c r="G26" s="23" t="s">
        <v>66</v>
      </c>
      <c r="H26" s="23" t="s">
        <v>66</v>
      </c>
      <c r="I26" s="23" t="s">
        <v>66</v>
      </c>
      <c r="J26" s="23" t="s">
        <v>66</v>
      </c>
      <c r="K26" s="23" t="s">
        <v>66</v>
      </c>
      <c r="L26" s="23"/>
      <c r="M26" s="23"/>
    </row>
    <row r="27" spans="1:13" x14ac:dyDescent="0.2">
      <c r="A27" s="130"/>
      <c r="B27" s="26" t="s">
        <v>287</v>
      </c>
      <c r="C27" s="12" t="s">
        <v>93</v>
      </c>
      <c r="D27" s="12" t="s">
        <v>25</v>
      </c>
      <c r="E27" s="13">
        <v>23.5</v>
      </c>
      <c r="F27" s="22"/>
      <c r="G27" s="14"/>
      <c r="H27" s="14"/>
      <c r="I27" s="14"/>
      <c r="J27" s="14"/>
      <c r="K27" s="14"/>
      <c r="L27" s="14"/>
      <c r="M27" s="14">
        <v>4</v>
      </c>
    </row>
    <row r="28" spans="1:13" x14ac:dyDescent="0.2">
      <c r="A28" s="130"/>
      <c r="B28" s="24" t="s">
        <v>288</v>
      </c>
      <c r="C28" s="2" t="s">
        <v>172</v>
      </c>
      <c r="D28" s="2" t="s">
        <v>25</v>
      </c>
      <c r="E28" s="3">
        <v>32.799999999999997</v>
      </c>
      <c r="F28" s="2">
        <v>3</v>
      </c>
      <c r="G28" s="23" t="s">
        <v>66</v>
      </c>
      <c r="H28" s="23"/>
      <c r="I28" s="23" t="s">
        <v>66</v>
      </c>
      <c r="J28" s="23"/>
      <c r="K28" s="23" t="s">
        <v>66</v>
      </c>
      <c r="L28" s="23"/>
      <c r="M28" s="23"/>
    </row>
    <row r="29" spans="1:13" x14ac:dyDescent="0.2">
      <c r="A29" s="130"/>
      <c r="B29" s="24" t="s">
        <v>289</v>
      </c>
      <c r="C29" s="2" t="s">
        <v>24</v>
      </c>
      <c r="D29" s="2" t="s">
        <v>25</v>
      </c>
      <c r="E29" s="3">
        <v>29</v>
      </c>
      <c r="F29" s="2">
        <v>3</v>
      </c>
      <c r="G29" s="23" t="s">
        <v>66</v>
      </c>
      <c r="H29" s="23"/>
      <c r="I29" s="23" t="s">
        <v>66</v>
      </c>
      <c r="J29" s="23"/>
      <c r="K29" s="23" t="s">
        <v>66</v>
      </c>
      <c r="L29" s="23"/>
      <c r="M29" s="23"/>
    </row>
    <row r="30" spans="1:13" x14ac:dyDescent="0.2">
      <c r="A30" s="130"/>
      <c r="B30" s="24" t="s">
        <v>290</v>
      </c>
      <c r="C30" s="2" t="s">
        <v>22</v>
      </c>
      <c r="D30" s="2" t="s">
        <v>25</v>
      </c>
      <c r="E30" s="3">
        <v>8.25</v>
      </c>
      <c r="F30" s="2">
        <v>4</v>
      </c>
      <c r="G30" s="23" t="s">
        <v>66</v>
      </c>
      <c r="H30" s="23" t="s">
        <v>66</v>
      </c>
      <c r="I30" s="23"/>
      <c r="J30" s="23" t="s">
        <v>66</v>
      </c>
      <c r="K30" s="23" t="s">
        <v>66</v>
      </c>
      <c r="L30" s="23"/>
      <c r="M30" s="23"/>
    </row>
    <row r="31" spans="1:13" x14ac:dyDescent="0.2">
      <c r="A31" s="130"/>
      <c r="B31" s="26" t="s">
        <v>291</v>
      </c>
      <c r="C31" s="12" t="s">
        <v>22</v>
      </c>
      <c r="D31" s="12" t="s">
        <v>7</v>
      </c>
      <c r="E31" s="13">
        <v>15</v>
      </c>
      <c r="F31" s="22"/>
      <c r="G31" s="14"/>
      <c r="H31" s="14"/>
      <c r="I31" s="14"/>
      <c r="J31" s="14"/>
      <c r="K31" s="14"/>
      <c r="L31" s="14"/>
      <c r="M31" s="14">
        <v>4</v>
      </c>
    </row>
    <row r="32" spans="1:13" x14ac:dyDescent="0.2">
      <c r="A32" s="130"/>
      <c r="B32" s="26" t="s">
        <v>225</v>
      </c>
      <c r="C32" s="12" t="s">
        <v>226</v>
      </c>
      <c r="D32" s="12" t="s">
        <v>7</v>
      </c>
      <c r="E32" s="13">
        <v>6.34</v>
      </c>
      <c r="F32" s="22"/>
      <c r="G32" s="14"/>
      <c r="H32" s="14"/>
      <c r="I32" s="14"/>
      <c r="J32" s="14"/>
      <c r="K32" s="14"/>
      <c r="L32" s="14"/>
      <c r="M32" s="14">
        <v>4</v>
      </c>
    </row>
    <row r="33" spans="1:13" x14ac:dyDescent="0.2">
      <c r="A33" s="130"/>
      <c r="B33" s="26" t="s">
        <v>292</v>
      </c>
      <c r="C33" s="12" t="s">
        <v>22</v>
      </c>
      <c r="D33" s="12" t="s">
        <v>10</v>
      </c>
      <c r="E33" s="13">
        <v>6</v>
      </c>
      <c r="F33" s="22"/>
      <c r="G33" s="14"/>
      <c r="H33" s="14"/>
      <c r="I33" s="14"/>
      <c r="J33" s="14"/>
      <c r="K33" s="14"/>
      <c r="L33" s="14"/>
      <c r="M33" s="14">
        <v>4</v>
      </c>
    </row>
    <row r="34" spans="1:13" x14ac:dyDescent="0.2">
      <c r="A34" s="130"/>
      <c r="B34" s="51" t="s">
        <v>293</v>
      </c>
      <c r="C34" s="52" t="s">
        <v>35</v>
      </c>
      <c r="D34" s="52" t="s">
        <v>25</v>
      </c>
      <c r="E34" s="53">
        <v>32.549999999999997</v>
      </c>
      <c r="F34" s="52">
        <v>5</v>
      </c>
      <c r="G34" s="54" t="s">
        <v>356</v>
      </c>
      <c r="H34" s="54" t="s">
        <v>356</v>
      </c>
      <c r="I34" s="54" t="s">
        <v>356</v>
      </c>
      <c r="J34" s="54" t="s">
        <v>356</v>
      </c>
      <c r="K34" s="54" t="s">
        <v>356</v>
      </c>
      <c r="L34" s="54"/>
      <c r="M34" s="54"/>
    </row>
    <row r="35" spans="1:13" x14ac:dyDescent="0.2">
      <c r="A35" s="130"/>
      <c r="B35" s="24" t="s">
        <v>294</v>
      </c>
      <c r="C35" s="2" t="s">
        <v>17</v>
      </c>
      <c r="D35" s="2" t="s">
        <v>10</v>
      </c>
      <c r="E35" s="3">
        <v>11.4</v>
      </c>
      <c r="F35" s="2">
        <v>5</v>
      </c>
      <c r="G35" s="23" t="s">
        <v>66</v>
      </c>
      <c r="H35" s="23" t="s">
        <v>66</v>
      </c>
      <c r="I35" s="23" t="s">
        <v>66</v>
      </c>
      <c r="J35" s="23" t="s">
        <v>66</v>
      </c>
      <c r="K35" s="23" t="s">
        <v>66</v>
      </c>
      <c r="L35" s="23"/>
      <c r="M35" s="23"/>
    </row>
    <row r="36" spans="1:13" x14ac:dyDescent="0.2">
      <c r="A36" s="130"/>
      <c r="B36" s="24" t="s">
        <v>295</v>
      </c>
      <c r="C36" s="2" t="s">
        <v>17</v>
      </c>
      <c r="D36" s="2" t="s">
        <v>10</v>
      </c>
      <c r="E36" s="3">
        <v>11.4</v>
      </c>
      <c r="F36" s="2">
        <v>5</v>
      </c>
      <c r="G36" s="23" t="s">
        <v>66</v>
      </c>
      <c r="H36" s="23" t="s">
        <v>66</v>
      </c>
      <c r="I36" s="23" t="s">
        <v>66</v>
      </c>
      <c r="J36" s="23" t="s">
        <v>66</v>
      </c>
      <c r="K36" s="23" t="s">
        <v>66</v>
      </c>
      <c r="L36" s="23"/>
      <c r="M36" s="23"/>
    </row>
    <row r="37" spans="1:13" x14ac:dyDescent="0.2">
      <c r="A37" s="130"/>
      <c r="B37" s="24" t="s">
        <v>296</v>
      </c>
      <c r="C37" s="2" t="s">
        <v>57</v>
      </c>
      <c r="D37" s="2" t="s">
        <v>7</v>
      </c>
      <c r="E37" s="3">
        <v>201</v>
      </c>
      <c r="F37" s="2">
        <v>5</v>
      </c>
      <c r="G37" s="23" t="s">
        <v>66</v>
      </c>
      <c r="H37" s="23" t="s">
        <v>66</v>
      </c>
      <c r="I37" s="23" t="s">
        <v>66</v>
      </c>
      <c r="J37" s="23" t="s">
        <v>66</v>
      </c>
      <c r="K37" s="23" t="s">
        <v>66</v>
      </c>
      <c r="L37" s="23"/>
      <c r="M37" s="23"/>
    </row>
    <row r="38" spans="1:13" x14ac:dyDescent="0.2">
      <c r="A38" s="130"/>
      <c r="B38" s="26" t="s">
        <v>297</v>
      </c>
      <c r="C38" s="12" t="s">
        <v>57</v>
      </c>
      <c r="D38" s="12" t="s">
        <v>7</v>
      </c>
      <c r="E38" s="13">
        <v>363</v>
      </c>
      <c r="F38" s="22"/>
      <c r="G38" s="14"/>
      <c r="H38" s="14"/>
      <c r="I38" s="14"/>
      <c r="J38" s="14"/>
      <c r="K38" s="14"/>
      <c r="L38" s="14"/>
      <c r="M38" s="14">
        <v>4</v>
      </c>
    </row>
    <row r="39" spans="1:13" ht="6.75" customHeight="1" x14ac:dyDescent="0.2">
      <c r="A39" s="121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3"/>
    </row>
    <row r="40" spans="1:13" x14ac:dyDescent="0.2">
      <c r="A40" s="120" t="s">
        <v>78</v>
      </c>
      <c r="B40" s="60" t="s">
        <v>68</v>
      </c>
      <c r="C40" s="12" t="s">
        <v>69</v>
      </c>
      <c r="D40" s="20"/>
      <c r="E40" s="21">
        <f>SUMIF(D14:D38,"THE",E14:E38)</f>
        <v>481.70000000000005</v>
      </c>
      <c r="F40" s="20"/>
      <c r="G40" s="14"/>
      <c r="H40" s="14"/>
      <c r="I40" s="14"/>
      <c r="J40" s="14"/>
      <c r="K40" s="14"/>
      <c r="L40" s="14"/>
      <c r="M40" s="14">
        <v>4</v>
      </c>
    </row>
    <row r="41" spans="1:13" x14ac:dyDescent="0.2">
      <c r="A41" s="120"/>
      <c r="B41" s="58" t="s">
        <v>70</v>
      </c>
      <c r="C41" s="12" t="s">
        <v>71</v>
      </c>
      <c r="D41" s="20"/>
      <c r="E41" s="21">
        <f>SUMIF(D14:D38,"THE",E14:E38)</f>
        <v>481.70000000000005</v>
      </c>
      <c r="F41" s="20"/>
      <c r="G41" s="14"/>
      <c r="H41" s="14"/>
      <c r="I41" s="14"/>
      <c r="J41" s="14"/>
      <c r="K41" s="14"/>
      <c r="L41" s="14"/>
      <c r="M41" s="14">
        <v>1</v>
      </c>
    </row>
    <row r="43" spans="1:13" ht="21.75" customHeight="1" x14ac:dyDescent="0.2">
      <c r="A43" s="41" t="s">
        <v>342</v>
      </c>
      <c r="B43" s="41"/>
      <c r="C43" s="41"/>
      <c r="D43" s="41"/>
      <c r="E43" s="41"/>
      <c r="F43" s="41"/>
      <c r="G43" s="41"/>
      <c r="H43" s="41"/>
      <c r="I43" s="41"/>
      <c r="J43" s="41"/>
      <c r="K43" s="115"/>
      <c r="L43" s="115"/>
      <c r="M43" s="115"/>
    </row>
    <row r="45" spans="1:13" ht="33.75" customHeight="1" x14ac:dyDescent="0.2">
      <c r="A45" s="131"/>
      <c r="B45" s="124" t="s">
        <v>4</v>
      </c>
      <c r="C45" s="124" t="s">
        <v>1</v>
      </c>
      <c r="D45" s="124" t="s">
        <v>2</v>
      </c>
      <c r="E45" s="125" t="s">
        <v>3</v>
      </c>
      <c r="F45" s="113" t="s">
        <v>58</v>
      </c>
      <c r="G45" s="113" t="s">
        <v>60</v>
      </c>
      <c r="H45" s="113"/>
      <c r="I45" s="113"/>
      <c r="J45" s="113"/>
      <c r="K45" s="113"/>
      <c r="L45" s="126" t="s">
        <v>328</v>
      </c>
      <c r="M45" s="126" t="s">
        <v>59</v>
      </c>
    </row>
    <row r="46" spans="1:13" ht="18.75" customHeight="1" x14ac:dyDescent="0.2">
      <c r="A46" s="131"/>
      <c r="B46" s="124"/>
      <c r="C46" s="124"/>
      <c r="D46" s="124"/>
      <c r="E46" s="125"/>
      <c r="F46" s="113"/>
      <c r="G46" s="32" t="s">
        <v>61</v>
      </c>
      <c r="H46" s="32" t="s">
        <v>62</v>
      </c>
      <c r="I46" s="32" t="s">
        <v>63</v>
      </c>
      <c r="J46" s="32" t="s">
        <v>64</v>
      </c>
      <c r="K46" s="32" t="s">
        <v>65</v>
      </c>
      <c r="L46" s="127"/>
      <c r="M46" s="127"/>
    </row>
    <row r="47" spans="1:13" ht="15" customHeight="1" x14ac:dyDescent="0.2">
      <c r="A47" s="129" t="s">
        <v>358</v>
      </c>
      <c r="B47" s="24" t="s">
        <v>298</v>
      </c>
      <c r="C47" s="2" t="s">
        <v>24</v>
      </c>
      <c r="D47" s="2" t="s">
        <v>25</v>
      </c>
      <c r="E47" s="3">
        <v>38.799999999999997</v>
      </c>
      <c r="F47" s="2">
        <v>3</v>
      </c>
      <c r="G47" s="23" t="s">
        <v>66</v>
      </c>
      <c r="H47" s="23"/>
      <c r="I47" s="23" t="s">
        <v>66</v>
      </c>
      <c r="J47" s="23"/>
      <c r="K47" s="23" t="s">
        <v>66</v>
      </c>
      <c r="L47" s="23"/>
      <c r="M47" s="23"/>
    </row>
    <row r="48" spans="1:13" x14ac:dyDescent="0.2">
      <c r="A48" s="130"/>
      <c r="B48" s="24" t="s">
        <v>299</v>
      </c>
      <c r="C48" s="2" t="s">
        <v>24</v>
      </c>
      <c r="D48" s="2" t="s">
        <v>25</v>
      </c>
      <c r="E48" s="3">
        <v>38.799999999999997</v>
      </c>
      <c r="F48" s="2">
        <v>3</v>
      </c>
      <c r="G48" s="23" t="s">
        <v>66</v>
      </c>
      <c r="H48" s="23"/>
      <c r="I48" s="23" t="s">
        <v>66</v>
      </c>
      <c r="J48" s="23"/>
      <c r="K48" s="23" t="s">
        <v>66</v>
      </c>
      <c r="L48" s="23"/>
      <c r="M48" s="23"/>
    </row>
    <row r="49" spans="1:13" x14ac:dyDescent="0.2">
      <c r="A49" s="130"/>
      <c r="B49" s="24" t="s">
        <v>300</v>
      </c>
      <c r="C49" s="2" t="s">
        <v>24</v>
      </c>
      <c r="D49" s="2" t="s">
        <v>25</v>
      </c>
      <c r="E49" s="27">
        <v>71.58</v>
      </c>
      <c r="F49" s="2">
        <v>3</v>
      </c>
      <c r="G49" s="23" t="s">
        <v>66</v>
      </c>
      <c r="H49" s="23"/>
      <c r="I49" s="23" t="s">
        <v>66</v>
      </c>
      <c r="J49" s="23"/>
      <c r="K49" s="23" t="s">
        <v>66</v>
      </c>
      <c r="L49" s="23"/>
      <c r="M49" s="23"/>
    </row>
    <row r="50" spans="1:13" x14ac:dyDescent="0.2">
      <c r="A50" s="130"/>
      <c r="B50" s="24" t="s">
        <v>301</v>
      </c>
      <c r="C50" s="2" t="s">
        <v>24</v>
      </c>
      <c r="D50" s="2" t="s">
        <v>25</v>
      </c>
      <c r="E50" s="27">
        <v>50.92</v>
      </c>
      <c r="F50" s="2">
        <v>3</v>
      </c>
      <c r="G50" s="23" t="s">
        <v>66</v>
      </c>
      <c r="H50" s="23"/>
      <c r="I50" s="23" t="s">
        <v>66</v>
      </c>
      <c r="J50" s="23"/>
      <c r="K50" s="23" t="s">
        <v>66</v>
      </c>
      <c r="L50" s="23"/>
      <c r="M50" s="23"/>
    </row>
    <row r="51" spans="1:13" x14ac:dyDescent="0.2">
      <c r="A51" s="130"/>
      <c r="B51" s="24" t="s">
        <v>302</v>
      </c>
      <c r="C51" s="2" t="s">
        <v>24</v>
      </c>
      <c r="D51" s="2" t="s">
        <v>25</v>
      </c>
      <c r="E51" s="27">
        <v>71.58</v>
      </c>
      <c r="F51" s="2">
        <v>3</v>
      </c>
      <c r="G51" s="23" t="s">
        <v>66</v>
      </c>
      <c r="H51" s="23"/>
      <c r="I51" s="23" t="s">
        <v>66</v>
      </c>
      <c r="J51" s="23"/>
      <c r="K51" s="23" t="s">
        <v>66</v>
      </c>
      <c r="L51" s="23"/>
      <c r="M51" s="23"/>
    </row>
    <row r="52" spans="1:13" x14ac:dyDescent="0.2">
      <c r="A52" s="130"/>
      <c r="B52" s="24" t="s">
        <v>303</v>
      </c>
      <c r="C52" s="2" t="s">
        <v>20</v>
      </c>
      <c r="D52" s="2" t="s">
        <v>25</v>
      </c>
      <c r="E52" s="3">
        <v>44.24</v>
      </c>
      <c r="F52" s="2">
        <v>2</v>
      </c>
      <c r="G52" s="23" t="s">
        <v>66</v>
      </c>
      <c r="H52" s="23"/>
      <c r="I52" s="23" t="s">
        <v>66</v>
      </c>
      <c r="J52" s="23"/>
      <c r="K52" s="23"/>
      <c r="L52" s="23"/>
      <c r="M52" s="23"/>
    </row>
    <row r="53" spans="1:13" x14ac:dyDescent="0.2">
      <c r="A53" s="130"/>
      <c r="B53" s="24" t="s">
        <v>304</v>
      </c>
      <c r="C53" s="2" t="s">
        <v>37</v>
      </c>
      <c r="D53" s="2" t="s">
        <v>25</v>
      </c>
      <c r="E53" s="3">
        <v>17.07</v>
      </c>
      <c r="F53" s="2">
        <v>5</v>
      </c>
      <c r="G53" s="23" t="s">
        <v>66</v>
      </c>
      <c r="H53" s="23" t="s">
        <v>66</v>
      </c>
      <c r="I53" s="23" t="s">
        <v>66</v>
      </c>
      <c r="J53" s="23" t="s">
        <v>66</v>
      </c>
      <c r="K53" s="23" t="s">
        <v>66</v>
      </c>
      <c r="L53" s="23"/>
      <c r="M53" s="23"/>
    </row>
    <row r="54" spans="1:13" x14ac:dyDescent="0.2">
      <c r="A54" s="130"/>
      <c r="B54" s="26" t="s">
        <v>305</v>
      </c>
      <c r="C54" s="12" t="s">
        <v>22</v>
      </c>
      <c r="D54" s="12" t="s">
        <v>25</v>
      </c>
      <c r="E54" s="13">
        <v>17.13</v>
      </c>
      <c r="F54" s="22"/>
      <c r="G54" s="14"/>
      <c r="H54" s="14"/>
      <c r="I54" s="14"/>
      <c r="J54" s="14"/>
      <c r="K54" s="14"/>
      <c r="L54" s="14"/>
      <c r="M54" s="14">
        <v>4</v>
      </c>
    </row>
    <row r="55" spans="1:13" x14ac:dyDescent="0.2">
      <c r="A55" s="130"/>
      <c r="B55" s="26" t="s">
        <v>306</v>
      </c>
      <c r="C55" s="12" t="s">
        <v>22</v>
      </c>
      <c r="D55" s="12" t="s">
        <v>25</v>
      </c>
      <c r="E55" s="13">
        <v>4.33</v>
      </c>
      <c r="F55" s="22"/>
      <c r="G55" s="14"/>
      <c r="H55" s="14"/>
      <c r="I55" s="14"/>
      <c r="J55" s="14"/>
      <c r="K55" s="14"/>
      <c r="L55" s="14"/>
      <c r="M55" s="14">
        <v>4</v>
      </c>
    </row>
    <row r="56" spans="1:13" x14ac:dyDescent="0.2">
      <c r="A56" s="130"/>
      <c r="B56" s="51" t="s">
        <v>217</v>
      </c>
      <c r="C56" s="52" t="s">
        <v>35</v>
      </c>
      <c r="D56" s="52" t="s">
        <v>25</v>
      </c>
      <c r="E56" s="53">
        <v>25</v>
      </c>
      <c r="F56" s="55">
        <v>5</v>
      </c>
      <c r="G56" s="54" t="s">
        <v>356</v>
      </c>
      <c r="H56" s="54" t="s">
        <v>356</v>
      </c>
      <c r="I56" s="54" t="s">
        <v>356</v>
      </c>
      <c r="J56" s="54" t="s">
        <v>356</v>
      </c>
      <c r="K56" s="54" t="s">
        <v>356</v>
      </c>
      <c r="L56" s="54"/>
      <c r="M56" s="54"/>
    </row>
    <row r="57" spans="1:13" x14ac:dyDescent="0.2">
      <c r="A57" s="130"/>
      <c r="B57" s="24" t="s">
        <v>307</v>
      </c>
      <c r="C57" s="2" t="s">
        <v>17</v>
      </c>
      <c r="D57" s="2" t="s">
        <v>10</v>
      </c>
      <c r="E57" s="3">
        <v>17.940000000000001</v>
      </c>
      <c r="F57" s="2">
        <v>5</v>
      </c>
      <c r="G57" s="23" t="s">
        <v>66</v>
      </c>
      <c r="H57" s="23" t="s">
        <v>66</v>
      </c>
      <c r="I57" s="23" t="s">
        <v>66</v>
      </c>
      <c r="J57" s="23" t="s">
        <v>66</v>
      </c>
      <c r="K57" s="23" t="s">
        <v>66</v>
      </c>
      <c r="L57" s="23"/>
      <c r="M57" s="23"/>
    </row>
    <row r="58" spans="1:13" x14ac:dyDescent="0.2">
      <c r="A58" s="130"/>
      <c r="B58" s="24" t="s">
        <v>308</v>
      </c>
      <c r="C58" s="2" t="s">
        <v>17</v>
      </c>
      <c r="D58" s="2" t="s">
        <v>10</v>
      </c>
      <c r="E58" s="3">
        <v>17.579999999999998</v>
      </c>
      <c r="F58" s="2">
        <v>5</v>
      </c>
      <c r="G58" s="23" t="s">
        <v>66</v>
      </c>
      <c r="H58" s="23" t="s">
        <v>66</v>
      </c>
      <c r="I58" s="23" t="s">
        <v>66</v>
      </c>
      <c r="J58" s="23" t="s">
        <v>66</v>
      </c>
      <c r="K58" s="23" t="s">
        <v>66</v>
      </c>
      <c r="L58" s="23"/>
      <c r="M58" s="23"/>
    </row>
    <row r="59" spans="1:13" x14ac:dyDescent="0.2">
      <c r="A59" s="130"/>
      <c r="B59" s="24" t="s">
        <v>309</v>
      </c>
      <c r="C59" s="2" t="s">
        <v>35</v>
      </c>
      <c r="D59" s="2" t="s">
        <v>25</v>
      </c>
      <c r="E59" s="3">
        <v>65.709999999999994</v>
      </c>
      <c r="F59" s="2">
        <v>5</v>
      </c>
      <c r="G59" s="23" t="s">
        <v>66</v>
      </c>
      <c r="H59" s="23" t="s">
        <v>66</v>
      </c>
      <c r="I59" s="23" t="s">
        <v>66</v>
      </c>
      <c r="J59" s="23" t="s">
        <v>66</v>
      </c>
      <c r="K59" s="23" t="s">
        <v>66</v>
      </c>
      <c r="L59" s="23"/>
      <c r="M59" s="23"/>
    </row>
    <row r="60" spans="1:13" x14ac:dyDescent="0.2">
      <c r="A60" s="130"/>
      <c r="B60" s="24" t="s">
        <v>310</v>
      </c>
      <c r="C60" s="2" t="s">
        <v>35</v>
      </c>
      <c r="D60" s="2" t="s">
        <v>25</v>
      </c>
      <c r="E60" s="3">
        <v>65.709999999999994</v>
      </c>
      <c r="F60" s="2">
        <v>5</v>
      </c>
      <c r="G60" s="23" t="s">
        <v>66</v>
      </c>
      <c r="H60" s="23" t="s">
        <v>66</v>
      </c>
      <c r="I60" s="23" t="s">
        <v>66</v>
      </c>
      <c r="J60" s="23" t="s">
        <v>66</v>
      </c>
      <c r="K60" s="23" t="s">
        <v>66</v>
      </c>
      <c r="L60" s="23"/>
      <c r="M60" s="23"/>
    </row>
    <row r="61" spans="1:13" ht="6.75" customHeight="1" x14ac:dyDescent="0.2">
      <c r="A61" s="121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3"/>
    </row>
    <row r="62" spans="1:13" x14ac:dyDescent="0.2">
      <c r="A62" s="120" t="s">
        <v>78</v>
      </c>
      <c r="B62" s="60" t="s">
        <v>68</v>
      </c>
      <c r="C62" s="12" t="s">
        <v>69</v>
      </c>
      <c r="D62" s="20"/>
      <c r="E62" s="21">
        <f>SUMIF(D47:D60,"THE",E47:E60)</f>
        <v>510.86999999999995</v>
      </c>
      <c r="F62" s="20"/>
      <c r="G62" s="14"/>
      <c r="H62" s="14"/>
      <c r="I62" s="14"/>
      <c r="J62" s="14"/>
      <c r="K62" s="14"/>
      <c r="L62" s="14"/>
      <c r="M62" s="14">
        <v>4</v>
      </c>
    </row>
    <row r="63" spans="1:13" x14ac:dyDescent="0.2">
      <c r="A63" s="120"/>
      <c r="B63" s="58" t="s">
        <v>70</v>
      </c>
      <c r="C63" s="12" t="s">
        <v>71</v>
      </c>
      <c r="D63" s="20"/>
      <c r="E63" s="21">
        <f>SUMIF(D47:D60,"THE",E47:E60)</f>
        <v>510.86999999999995</v>
      </c>
      <c r="F63" s="20"/>
      <c r="G63" s="14"/>
      <c r="H63" s="14"/>
      <c r="I63" s="14"/>
      <c r="J63" s="14"/>
      <c r="K63" s="14"/>
      <c r="L63" s="14"/>
      <c r="M63" s="14">
        <v>1</v>
      </c>
    </row>
    <row r="65" spans="1:13" ht="21.75" customHeight="1" x14ac:dyDescent="0.2">
      <c r="A65" s="41" t="s">
        <v>343</v>
      </c>
      <c r="B65" s="41"/>
      <c r="C65" s="41"/>
      <c r="D65" s="41"/>
      <c r="E65" s="41"/>
      <c r="F65" s="41"/>
      <c r="G65" s="41"/>
      <c r="H65" s="41"/>
      <c r="I65" s="41"/>
      <c r="J65" s="41"/>
      <c r="K65" s="115"/>
      <c r="L65" s="115"/>
      <c r="M65" s="115"/>
    </row>
    <row r="67" spans="1:13" ht="33.75" customHeight="1" x14ac:dyDescent="0.2">
      <c r="A67" s="128"/>
      <c r="B67" s="124" t="s">
        <v>4</v>
      </c>
      <c r="C67" s="124" t="s">
        <v>1</v>
      </c>
      <c r="D67" s="124" t="s">
        <v>2</v>
      </c>
      <c r="E67" s="125" t="s">
        <v>3</v>
      </c>
      <c r="F67" s="113" t="s">
        <v>58</v>
      </c>
      <c r="G67" s="113" t="s">
        <v>60</v>
      </c>
      <c r="H67" s="113"/>
      <c r="I67" s="113"/>
      <c r="J67" s="113"/>
      <c r="K67" s="113"/>
      <c r="L67" s="126" t="s">
        <v>328</v>
      </c>
      <c r="M67" s="113" t="s">
        <v>59</v>
      </c>
    </row>
    <row r="68" spans="1:13" ht="18.75" customHeight="1" x14ac:dyDescent="0.2">
      <c r="A68" s="128"/>
      <c r="B68" s="124"/>
      <c r="C68" s="124"/>
      <c r="D68" s="124"/>
      <c r="E68" s="125"/>
      <c r="F68" s="113"/>
      <c r="G68" s="32" t="s">
        <v>61</v>
      </c>
      <c r="H68" s="32" t="s">
        <v>62</v>
      </c>
      <c r="I68" s="32" t="s">
        <v>63</v>
      </c>
      <c r="J68" s="32" t="s">
        <v>64</v>
      </c>
      <c r="K68" s="32" t="s">
        <v>65</v>
      </c>
      <c r="L68" s="127"/>
      <c r="M68" s="113"/>
    </row>
    <row r="69" spans="1:13" ht="15" customHeight="1" x14ac:dyDescent="0.2">
      <c r="A69" s="129" t="s">
        <v>358</v>
      </c>
      <c r="B69" s="24" t="s">
        <v>311</v>
      </c>
      <c r="C69" s="2" t="s">
        <v>24</v>
      </c>
      <c r="D69" s="2" t="s">
        <v>25</v>
      </c>
      <c r="E69" s="3">
        <v>36.630000000000003</v>
      </c>
      <c r="F69" s="2">
        <v>3</v>
      </c>
      <c r="G69" s="23" t="s">
        <v>66</v>
      </c>
      <c r="H69" s="23"/>
      <c r="I69" s="23" t="s">
        <v>66</v>
      </c>
      <c r="J69" s="23"/>
      <c r="K69" s="23" t="s">
        <v>66</v>
      </c>
      <c r="L69" s="23"/>
      <c r="M69" s="23"/>
    </row>
    <row r="70" spans="1:13" x14ac:dyDescent="0.2">
      <c r="A70" s="130"/>
      <c r="B70" s="24" t="s">
        <v>312</v>
      </c>
      <c r="C70" s="2" t="s">
        <v>24</v>
      </c>
      <c r="D70" s="2" t="s">
        <v>25</v>
      </c>
      <c r="E70" s="3">
        <v>71.430000000000007</v>
      </c>
      <c r="F70" s="2">
        <v>3</v>
      </c>
      <c r="G70" s="23" t="s">
        <v>66</v>
      </c>
      <c r="H70" s="23"/>
      <c r="I70" s="23" t="s">
        <v>66</v>
      </c>
      <c r="J70" s="23"/>
      <c r="K70" s="23" t="s">
        <v>66</v>
      </c>
      <c r="L70" s="23"/>
      <c r="M70" s="23"/>
    </row>
    <row r="71" spans="1:13" x14ac:dyDescent="0.2">
      <c r="A71" s="130"/>
      <c r="B71" s="24" t="s">
        <v>313</v>
      </c>
      <c r="C71" s="2" t="s">
        <v>24</v>
      </c>
      <c r="D71" s="2" t="s">
        <v>25</v>
      </c>
      <c r="E71" s="3">
        <v>65.400000000000006</v>
      </c>
      <c r="F71" s="2">
        <v>3</v>
      </c>
      <c r="G71" s="23" t="s">
        <v>66</v>
      </c>
      <c r="H71" s="23"/>
      <c r="I71" s="23" t="s">
        <v>66</v>
      </c>
      <c r="J71" s="23"/>
      <c r="K71" s="23" t="s">
        <v>66</v>
      </c>
      <c r="L71" s="23"/>
      <c r="M71" s="23"/>
    </row>
    <row r="72" spans="1:13" x14ac:dyDescent="0.2">
      <c r="A72" s="130"/>
      <c r="B72" s="24" t="s">
        <v>314</v>
      </c>
      <c r="C72" s="2" t="s">
        <v>24</v>
      </c>
      <c r="D72" s="2" t="s">
        <v>25</v>
      </c>
      <c r="E72" s="3">
        <v>52.95</v>
      </c>
      <c r="F72" s="2">
        <v>3</v>
      </c>
      <c r="G72" s="23" t="s">
        <v>66</v>
      </c>
      <c r="H72" s="23"/>
      <c r="I72" s="23" t="s">
        <v>66</v>
      </c>
      <c r="J72" s="23"/>
      <c r="K72" s="23" t="s">
        <v>66</v>
      </c>
      <c r="L72" s="23"/>
      <c r="M72" s="23"/>
    </row>
    <row r="73" spans="1:13" x14ac:dyDescent="0.2">
      <c r="A73" s="130"/>
      <c r="B73" s="24" t="s">
        <v>315</v>
      </c>
      <c r="C73" s="2" t="s">
        <v>24</v>
      </c>
      <c r="D73" s="2" t="s">
        <v>25</v>
      </c>
      <c r="E73" s="3">
        <v>60.4</v>
      </c>
      <c r="F73" s="2">
        <v>3</v>
      </c>
      <c r="G73" s="23" t="s">
        <v>66</v>
      </c>
      <c r="H73" s="23"/>
      <c r="I73" s="23" t="s">
        <v>66</v>
      </c>
      <c r="J73" s="23"/>
      <c r="K73" s="23" t="s">
        <v>66</v>
      </c>
      <c r="L73" s="23"/>
      <c r="M73" s="23"/>
    </row>
    <row r="74" spans="1:13" x14ac:dyDescent="0.2">
      <c r="A74" s="130"/>
      <c r="B74" s="24" t="s">
        <v>316</v>
      </c>
      <c r="C74" s="2" t="s">
        <v>20</v>
      </c>
      <c r="D74" s="2" t="s">
        <v>25</v>
      </c>
      <c r="E74" s="3">
        <v>38</v>
      </c>
      <c r="F74" s="2">
        <v>2</v>
      </c>
      <c r="G74" s="23" t="s">
        <v>66</v>
      </c>
      <c r="H74" s="23"/>
      <c r="I74" s="23" t="s">
        <v>66</v>
      </c>
      <c r="J74" s="23"/>
      <c r="K74" s="23"/>
      <c r="L74" s="23"/>
      <c r="M74" s="23"/>
    </row>
    <row r="75" spans="1:13" x14ac:dyDescent="0.2">
      <c r="A75" s="130"/>
      <c r="B75" s="26" t="s">
        <v>317</v>
      </c>
      <c r="C75" s="12" t="s">
        <v>22</v>
      </c>
      <c r="D75" s="12" t="s">
        <v>25</v>
      </c>
      <c r="E75" s="13">
        <v>21</v>
      </c>
      <c r="F75" s="22"/>
      <c r="G75" s="14"/>
      <c r="H75" s="14"/>
      <c r="I75" s="14"/>
      <c r="J75" s="14"/>
      <c r="K75" s="14"/>
      <c r="L75" s="14"/>
      <c r="M75" s="14">
        <v>4</v>
      </c>
    </row>
    <row r="76" spans="1:13" x14ac:dyDescent="0.2">
      <c r="A76" s="130"/>
      <c r="B76" s="26" t="s">
        <v>39</v>
      </c>
      <c r="C76" s="12" t="s">
        <v>22</v>
      </c>
      <c r="D76" s="12" t="s">
        <v>10</v>
      </c>
      <c r="E76" s="13">
        <v>4.91</v>
      </c>
      <c r="F76" s="22"/>
      <c r="G76" s="14"/>
      <c r="H76" s="14"/>
      <c r="I76" s="14"/>
      <c r="J76" s="14"/>
      <c r="K76" s="14"/>
      <c r="L76" s="14"/>
      <c r="M76" s="14">
        <v>4</v>
      </c>
    </row>
    <row r="77" spans="1:13" x14ac:dyDescent="0.2">
      <c r="A77" s="130"/>
      <c r="B77" s="24" t="s">
        <v>318</v>
      </c>
      <c r="C77" s="2" t="s">
        <v>17</v>
      </c>
      <c r="D77" s="2" t="s">
        <v>10</v>
      </c>
      <c r="E77" s="3">
        <v>18.440000000000001</v>
      </c>
      <c r="F77" s="2">
        <v>5</v>
      </c>
      <c r="G77" s="23" t="s">
        <v>66</v>
      </c>
      <c r="H77" s="23" t="s">
        <v>66</v>
      </c>
      <c r="I77" s="23" t="s">
        <v>66</v>
      </c>
      <c r="J77" s="23" t="s">
        <v>66</v>
      </c>
      <c r="K77" s="23" t="s">
        <v>66</v>
      </c>
      <c r="L77" s="23"/>
      <c r="M77" s="23"/>
    </row>
    <row r="78" spans="1:13" x14ac:dyDescent="0.2">
      <c r="A78" s="130"/>
      <c r="B78" s="24" t="s">
        <v>319</v>
      </c>
      <c r="C78" s="2" t="s">
        <v>17</v>
      </c>
      <c r="D78" s="2" t="s">
        <v>10</v>
      </c>
      <c r="E78" s="3">
        <v>18.440000000000001</v>
      </c>
      <c r="F78" s="2">
        <v>5</v>
      </c>
      <c r="G78" s="23" t="s">
        <v>66</v>
      </c>
      <c r="H78" s="23" t="s">
        <v>66</v>
      </c>
      <c r="I78" s="23" t="s">
        <v>66</v>
      </c>
      <c r="J78" s="23" t="s">
        <v>66</v>
      </c>
      <c r="K78" s="23" t="s">
        <v>66</v>
      </c>
      <c r="L78" s="23"/>
      <c r="M78" s="23"/>
    </row>
    <row r="79" spans="1:13" x14ac:dyDescent="0.2">
      <c r="A79" s="130"/>
      <c r="B79" s="51" t="s">
        <v>217</v>
      </c>
      <c r="C79" s="52" t="s">
        <v>35</v>
      </c>
      <c r="D79" s="52" t="s">
        <v>25</v>
      </c>
      <c r="E79" s="53">
        <v>25</v>
      </c>
      <c r="F79" s="2">
        <v>5</v>
      </c>
      <c r="G79" s="23" t="s">
        <v>66</v>
      </c>
      <c r="H79" s="23" t="s">
        <v>66</v>
      </c>
      <c r="I79" s="23" t="s">
        <v>66</v>
      </c>
      <c r="J79" s="23" t="s">
        <v>66</v>
      </c>
      <c r="K79" s="23" t="s">
        <v>66</v>
      </c>
      <c r="L79" s="54"/>
      <c r="M79" s="54"/>
    </row>
    <row r="80" spans="1:13" x14ac:dyDescent="0.2">
      <c r="A80" s="130"/>
      <c r="B80" s="24" t="s">
        <v>320</v>
      </c>
      <c r="C80" s="2" t="s">
        <v>35</v>
      </c>
      <c r="D80" s="2" t="s">
        <v>25</v>
      </c>
      <c r="E80" s="3">
        <v>34.450000000000003</v>
      </c>
      <c r="F80" s="2">
        <v>5</v>
      </c>
      <c r="G80" s="23" t="s">
        <v>66</v>
      </c>
      <c r="H80" s="23" t="s">
        <v>66</v>
      </c>
      <c r="I80" s="23" t="s">
        <v>66</v>
      </c>
      <c r="J80" s="23" t="s">
        <v>66</v>
      </c>
      <c r="K80" s="23" t="s">
        <v>66</v>
      </c>
      <c r="L80" s="23"/>
      <c r="M80" s="23"/>
    </row>
    <row r="81" spans="1:13" x14ac:dyDescent="0.2">
      <c r="A81" s="130"/>
      <c r="B81" s="24" t="s">
        <v>321</v>
      </c>
      <c r="C81" s="2" t="s">
        <v>35</v>
      </c>
      <c r="D81" s="2" t="s">
        <v>25</v>
      </c>
      <c r="E81" s="3">
        <v>84.55</v>
      </c>
      <c r="F81" s="2">
        <v>5</v>
      </c>
      <c r="G81" s="23" t="s">
        <v>66</v>
      </c>
      <c r="H81" s="23" t="s">
        <v>66</v>
      </c>
      <c r="I81" s="23" t="s">
        <v>66</v>
      </c>
      <c r="J81" s="23" t="s">
        <v>66</v>
      </c>
      <c r="K81" s="23" t="s">
        <v>66</v>
      </c>
      <c r="L81" s="23"/>
      <c r="M81" s="23"/>
    </row>
    <row r="82" spans="1:13" ht="6.75" customHeight="1" x14ac:dyDescent="0.2">
      <c r="A82" s="121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3"/>
    </row>
    <row r="83" spans="1:13" x14ac:dyDescent="0.2">
      <c r="A83" s="120" t="s">
        <v>78</v>
      </c>
      <c r="B83" s="60" t="s">
        <v>68</v>
      </c>
      <c r="C83" s="12" t="s">
        <v>69</v>
      </c>
      <c r="D83" s="20"/>
      <c r="E83" s="21">
        <f>SUMIF(D69:D81,"THE",E69:E81)</f>
        <v>489.81</v>
      </c>
      <c r="F83" s="20"/>
      <c r="G83" s="14"/>
      <c r="H83" s="14"/>
      <c r="I83" s="14"/>
      <c r="J83" s="14"/>
      <c r="K83" s="14"/>
      <c r="L83" s="14"/>
      <c r="M83" s="14">
        <v>4</v>
      </c>
    </row>
    <row r="84" spans="1:13" x14ac:dyDescent="0.2">
      <c r="A84" s="120"/>
      <c r="B84" s="58" t="s">
        <v>70</v>
      </c>
      <c r="C84" s="12" t="s">
        <v>71</v>
      </c>
      <c r="D84" s="20"/>
      <c r="E84" s="21">
        <f>SUMIF(D69:D81,"THE",E69:E81)</f>
        <v>489.81</v>
      </c>
      <c r="F84" s="20"/>
      <c r="G84" s="14"/>
      <c r="H84" s="14"/>
      <c r="I84" s="14"/>
      <c r="J84" s="14"/>
      <c r="K84" s="14"/>
      <c r="L84" s="14"/>
      <c r="M84" s="14">
        <v>1</v>
      </c>
    </row>
    <row r="86" spans="1:13" ht="21.75" customHeight="1" x14ac:dyDescent="0.2">
      <c r="A86" s="41" t="s">
        <v>330</v>
      </c>
      <c r="B86" s="41"/>
      <c r="C86" s="41"/>
      <c r="D86" s="41"/>
      <c r="E86" s="41"/>
      <c r="F86" s="41"/>
      <c r="G86" s="41"/>
      <c r="H86" s="41"/>
      <c r="I86" s="41"/>
      <c r="J86" s="41"/>
      <c r="K86" s="115"/>
      <c r="L86" s="115"/>
      <c r="M86" s="115"/>
    </row>
    <row r="88" spans="1:13" ht="21" customHeight="1" x14ac:dyDescent="0.2">
      <c r="A88" s="116" t="s">
        <v>331</v>
      </c>
      <c r="B88" s="117"/>
      <c r="C88" s="117"/>
      <c r="D88" s="117" t="s">
        <v>355</v>
      </c>
      <c r="E88" s="117"/>
    </row>
    <row r="89" spans="1:13" ht="33" customHeight="1" x14ac:dyDescent="0.2">
      <c r="A89" s="114" t="s">
        <v>416</v>
      </c>
      <c r="B89" s="114"/>
      <c r="C89" s="78">
        <v>5</v>
      </c>
      <c r="D89" s="118" t="s">
        <v>64</v>
      </c>
      <c r="E89" s="119"/>
    </row>
    <row r="90" spans="1:13" ht="33" customHeight="1" x14ac:dyDescent="0.2">
      <c r="A90" s="114" t="s">
        <v>417</v>
      </c>
      <c r="B90" s="114"/>
      <c r="C90" s="78">
        <v>2</v>
      </c>
      <c r="D90" s="118" t="s">
        <v>65</v>
      </c>
      <c r="E90" s="119"/>
    </row>
    <row r="92" spans="1:13" ht="21.75" customHeight="1" x14ac:dyDescent="0.2">
      <c r="A92" s="41" t="s">
        <v>329</v>
      </c>
      <c r="B92" s="41"/>
      <c r="C92" s="41"/>
      <c r="D92" s="41"/>
      <c r="E92" s="41"/>
      <c r="F92" s="41"/>
      <c r="G92" s="41"/>
      <c r="H92" s="41"/>
      <c r="I92" s="41"/>
      <c r="J92" s="41"/>
      <c r="K92" s="115"/>
      <c r="L92" s="115"/>
      <c r="M92" s="115"/>
    </row>
    <row r="94" spans="1:13" ht="42" customHeight="1" x14ac:dyDescent="0.2">
      <c r="A94" s="105" t="s">
        <v>335</v>
      </c>
      <c r="B94" s="106"/>
      <c r="C94" s="109" t="s">
        <v>336</v>
      </c>
      <c r="D94" s="110"/>
      <c r="E94" s="109" t="s">
        <v>412</v>
      </c>
      <c r="F94" s="110"/>
    </row>
    <row r="95" spans="1:13" s="40" customFormat="1" ht="42" customHeight="1" x14ac:dyDescent="0.2">
      <c r="A95" s="107"/>
      <c r="B95" s="108"/>
      <c r="C95" s="70" t="s">
        <v>337</v>
      </c>
      <c r="D95" s="69" t="s">
        <v>338</v>
      </c>
      <c r="E95" s="109"/>
      <c r="F95" s="110"/>
    </row>
    <row r="96" spans="1:13" s="40" customFormat="1" x14ac:dyDescent="0.2">
      <c r="A96" s="102" t="s">
        <v>332</v>
      </c>
      <c r="B96" s="103"/>
      <c r="C96" s="111">
        <v>115</v>
      </c>
      <c r="D96" s="112">
        <v>124</v>
      </c>
      <c r="E96" s="104">
        <v>6</v>
      </c>
      <c r="F96" s="104"/>
    </row>
    <row r="97" spans="1:7" s="40" customFormat="1" x14ac:dyDescent="0.2">
      <c r="A97" s="79" t="s">
        <v>423</v>
      </c>
      <c r="B97" s="79"/>
      <c r="C97" s="111"/>
      <c r="D97" s="112"/>
      <c r="E97" s="104">
        <v>18</v>
      </c>
      <c r="F97" s="104"/>
    </row>
    <row r="98" spans="1:7" s="40" customFormat="1" x14ac:dyDescent="0.2">
      <c r="A98" s="102" t="s">
        <v>334</v>
      </c>
      <c r="B98" s="103"/>
      <c r="C98" s="111"/>
      <c r="D98" s="112"/>
      <c r="E98" s="104">
        <v>18</v>
      </c>
      <c r="F98" s="104"/>
    </row>
    <row r="99" spans="1:7" s="40" customFormat="1" x14ac:dyDescent="0.2">
      <c r="A99" s="102" t="s">
        <v>421</v>
      </c>
      <c r="B99" s="103"/>
      <c r="C99" s="111"/>
      <c r="D99" s="112"/>
      <c r="E99" s="104">
        <v>6</v>
      </c>
      <c r="F99" s="104"/>
    </row>
    <row r="100" spans="1:7" s="40" customFormat="1" x14ac:dyDescent="0.2">
      <c r="A100" s="79" t="s">
        <v>339</v>
      </c>
      <c r="B100" s="79"/>
      <c r="C100" s="111"/>
      <c r="D100" s="112"/>
      <c r="E100" s="104">
        <v>18</v>
      </c>
      <c r="F100" s="104"/>
    </row>
    <row r="101" spans="1:7" s="40" customFormat="1" x14ac:dyDescent="0.2">
      <c r="A101" s="102" t="s">
        <v>418</v>
      </c>
      <c r="B101" s="103"/>
      <c r="C101" s="111"/>
      <c r="D101" s="112"/>
      <c r="E101" s="104">
        <v>0</v>
      </c>
      <c r="F101" s="104"/>
      <c r="G101" s="75"/>
    </row>
    <row r="102" spans="1:7" s="40" customFormat="1" x14ac:dyDescent="0.2">
      <c r="A102" s="102" t="s">
        <v>413</v>
      </c>
      <c r="B102" s="103"/>
      <c r="C102" s="111"/>
      <c r="D102" s="112"/>
      <c r="E102" s="104">
        <v>9</v>
      </c>
      <c r="F102" s="104"/>
    </row>
    <row r="103" spans="1:7" s="40" customFormat="1" x14ac:dyDescent="0.2">
      <c r="A103" s="102" t="s">
        <v>422</v>
      </c>
      <c r="B103" s="103"/>
      <c r="C103" s="111"/>
      <c r="D103" s="112"/>
      <c r="E103" s="104">
        <v>6</v>
      </c>
      <c r="F103" s="104"/>
    </row>
  </sheetData>
  <mergeCells count="71">
    <mergeCell ref="K86:M86"/>
    <mergeCell ref="A89:B89"/>
    <mergeCell ref="K92:M92"/>
    <mergeCell ref="A88:C88"/>
    <mergeCell ref="D88:E88"/>
    <mergeCell ref="D89:E89"/>
    <mergeCell ref="A90:B90"/>
    <mergeCell ref="D90:E90"/>
    <mergeCell ref="K10:M10"/>
    <mergeCell ref="C2:M2"/>
    <mergeCell ref="C3:M3"/>
    <mergeCell ref="C5:M5"/>
    <mergeCell ref="A8:C8"/>
    <mergeCell ref="K8:M8"/>
    <mergeCell ref="M45:M46"/>
    <mergeCell ref="A47:A60"/>
    <mergeCell ref="A61:M61"/>
    <mergeCell ref="A62:A63"/>
    <mergeCell ref="L45:L46"/>
    <mergeCell ref="M67:M68"/>
    <mergeCell ref="A69:A81"/>
    <mergeCell ref="A82:M82"/>
    <mergeCell ref="A83:A84"/>
    <mergeCell ref="A67:A68"/>
    <mergeCell ref="B67:B68"/>
    <mergeCell ref="C67:C68"/>
    <mergeCell ref="D67:D68"/>
    <mergeCell ref="E67:E68"/>
    <mergeCell ref="F67:F68"/>
    <mergeCell ref="L67:L68"/>
    <mergeCell ref="M12:M13"/>
    <mergeCell ref="A14:A38"/>
    <mergeCell ref="A39:M39"/>
    <mergeCell ref="E12:E13"/>
    <mergeCell ref="L12:L13"/>
    <mergeCell ref="A12:A13"/>
    <mergeCell ref="B12:B13"/>
    <mergeCell ref="C12:C13"/>
    <mergeCell ref="D12:D13"/>
    <mergeCell ref="A101:B101"/>
    <mergeCell ref="E101:F101"/>
    <mergeCell ref="A102:B102"/>
    <mergeCell ref="F12:F13"/>
    <mergeCell ref="G12:K12"/>
    <mergeCell ref="A40:A41"/>
    <mergeCell ref="G67:K67"/>
    <mergeCell ref="K65:M65"/>
    <mergeCell ref="K43:M43"/>
    <mergeCell ref="A45:A46"/>
    <mergeCell ref="B45:B46"/>
    <mergeCell ref="C45:C46"/>
    <mergeCell ref="D45:D46"/>
    <mergeCell ref="E45:E46"/>
    <mergeCell ref="F45:F46"/>
    <mergeCell ref="G45:K45"/>
    <mergeCell ref="E102:F102"/>
    <mergeCell ref="A103:B103"/>
    <mergeCell ref="E103:F103"/>
    <mergeCell ref="A94:B95"/>
    <mergeCell ref="C94:D94"/>
    <mergeCell ref="E94:F95"/>
    <mergeCell ref="A96:B96"/>
    <mergeCell ref="C96:C103"/>
    <mergeCell ref="D96:D103"/>
    <mergeCell ref="E96:F96"/>
    <mergeCell ref="E97:F97"/>
    <mergeCell ref="A98:B98"/>
    <mergeCell ref="E98:F98"/>
    <mergeCell ref="A99:B99"/>
    <mergeCell ref="E99:F99"/>
    <mergeCell ref="E100:F10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C8AE-4509-4FD7-9483-0A895BCCB53B}">
  <dimension ref="A2:M61"/>
  <sheetViews>
    <sheetView workbookViewId="0">
      <selection activeCell="C2" sqref="C2:M2"/>
    </sheetView>
  </sheetViews>
  <sheetFormatPr baseColWidth="10" defaultColWidth="11.42578125" defaultRowHeight="14.25" x14ac:dyDescent="0.2"/>
  <cols>
    <col min="1" max="1" width="11.42578125" style="35"/>
    <col min="2" max="2" width="34.140625" style="35" customWidth="1"/>
    <col min="3" max="3" width="11.42578125" style="35"/>
    <col min="4" max="4" width="20.85546875" style="35" bestFit="1" customWidth="1"/>
    <col min="5" max="5" width="11.42578125" style="35"/>
    <col min="6" max="6" width="13.7109375" style="40" bestFit="1" customWidth="1"/>
    <col min="7" max="12" width="9.28515625" style="40" customWidth="1"/>
    <col min="13" max="13" width="12.28515625" style="40" customWidth="1"/>
    <col min="14" max="16384" width="11.42578125" style="35"/>
  </cols>
  <sheetData>
    <row r="2" spans="1:13" ht="18" x14ac:dyDescent="0.25">
      <c r="C2" s="132" t="s">
        <v>478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8" x14ac:dyDescent="0.25">
      <c r="C3" s="132" t="s">
        <v>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18" x14ac:dyDescent="0.25">
      <c r="C4" s="37"/>
      <c r="D4" s="37"/>
      <c r="E4" s="37"/>
      <c r="F4" s="38"/>
      <c r="G4" s="38"/>
      <c r="H4" s="38"/>
      <c r="I4" s="38"/>
      <c r="J4" s="38"/>
      <c r="K4" s="38"/>
      <c r="L4" s="38"/>
      <c r="M4" s="38"/>
    </row>
    <row r="5" spans="1:13" ht="18" x14ac:dyDescent="0.25">
      <c r="C5" s="133" t="s">
        <v>411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8" spans="1:13" ht="45" customHeight="1" x14ac:dyDescent="0.2">
      <c r="A8" s="134" t="s">
        <v>446</v>
      </c>
      <c r="B8" s="134"/>
      <c r="C8" s="134"/>
      <c r="K8" s="135" t="s">
        <v>79</v>
      </c>
      <c r="L8" s="135"/>
      <c r="M8" s="135"/>
    </row>
    <row r="9" spans="1:13" ht="15" customHeight="1" x14ac:dyDescent="0.2">
      <c r="B9" s="6"/>
      <c r="M9" s="10"/>
    </row>
    <row r="10" spans="1:13" ht="21.75" customHeight="1" x14ac:dyDescent="0.2">
      <c r="A10" s="41" t="s">
        <v>341</v>
      </c>
      <c r="B10" s="41"/>
      <c r="C10" s="41"/>
      <c r="D10" s="41"/>
      <c r="E10" s="41"/>
      <c r="F10" s="41"/>
      <c r="G10" s="41"/>
      <c r="H10" s="41"/>
      <c r="I10" s="41"/>
      <c r="J10" s="41"/>
      <c r="K10" s="115"/>
      <c r="L10" s="115"/>
      <c r="M10" s="115"/>
    </row>
    <row r="12" spans="1:13" ht="33.75" customHeight="1" x14ac:dyDescent="0.2">
      <c r="A12" s="131"/>
      <c r="B12" s="124" t="s">
        <v>4</v>
      </c>
      <c r="C12" s="124" t="s">
        <v>1</v>
      </c>
      <c r="D12" s="124" t="s">
        <v>2</v>
      </c>
      <c r="E12" s="125" t="s">
        <v>3</v>
      </c>
      <c r="F12" s="113" t="s">
        <v>58</v>
      </c>
      <c r="G12" s="113" t="s">
        <v>60</v>
      </c>
      <c r="H12" s="113"/>
      <c r="I12" s="113"/>
      <c r="J12" s="113"/>
      <c r="K12" s="113"/>
      <c r="L12" s="126" t="s">
        <v>328</v>
      </c>
      <c r="M12" s="126" t="s">
        <v>59</v>
      </c>
    </row>
    <row r="13" spans="1:13" ht="18.75" customHeight="1" x14ac:dyDescent="0.2">
      <c r="A13" s="131"/>
      <c r="B13" s="124"/>
      <c r="C13" s="124"/>
      <c r="D13" s="124"/>
      <c r="E13" s="125"/>
      <c r="F13" s="113"/>
      <c r="G13" s="72" t="s">
        <v>61</v>
      </c>
      <c r="H13" s="72" t="s">
        <v>62</v>
      </c>
      <c r="I13" s="72" t="s">
        <v>63</v>
      </c>
      <c r="J13" s="72" t="s">
        <v>64</v>
      </c>
      <c r="K13" s="72" t="s">
        <v>65</v>
      </c>
      <c r="L13" s="127"/>
      <c r="M13" s="127"/>
    </row>
    <row r="14" spans="1:13" ht="15" customHeight="1" x14ac:dyDescent="0.2">
      <c r="A14" s="129" t="s">
        <v>358</v>
      </c>
      <c r="B14" s="88" t="s">
        <v>447</v>
      </c>
      <c r="C14" s="7" t="s">
        <v>35</v>
      </c>
      <c r="D14" s="7" t="s">
        <v>12</v>
      </c>
      <c r="E14" s="89">
        <v>44.75</v>
      </c>
      <c r="F14" s="7">
        <v>5</v>
      </c>
      <c r="G14" s="23" t="s">
        <v>66</v>
      </c>
      <c r="H14" s="23" t="s">
        <v>66</v>
      </c>
      <c r="I14" s="23" t="s">
        <v>66</v>
      </c>
      <c r="J14" s="23" t="s">
        <v>66</v>
      </c>
      <c r="K14" s="23" t="s">
        <v>66</v>
      </c>
      <c r="L14" s="23"/>
      <c r="M14" s="23"/>
    </row>
    <row r="15" spans="1:13" x14ac:dyDescent="0.2">
      <c r="A15" s="130"/>
      <c r="B15" s="88" t="s">
        <v>448</v>
      </c>
      <c r="C15" s="7" t="s">
        <v>20</v>
      </c>
      <c r="D15" s="7" t="s">
        <v>12</v>
      </c>
      <c r="E15" s="89">
        <v>9.6</v>
      </c>
      <c r="F15" s="2">
        <v>2</v>
      </c>
      <c r="G15" s="9" t="s">
        <v>66</v>
      </c>
      <c r="H15" s="9"/>
      <c r="I15" s="9" t="s">
        <v>66</v>
      </c>
      <c r="J15" s="9"/>
      <c r="K15" s="9"/>
      <c r="L15" s="23"/>
      <c r="M15" s="23"/>
    </row>
    <row r="16" spans="1:13" x14ac:dyDescent="0.2">
      <c r="A16" s="130"/>
      <c r="B16" s="88" t="s">
        <v>449</v>
      </c>
      <c r="C16" s="7" t="s">
        <v>17</v>
      </c>
      <c r="D16" s="7" t="s">
        <v>10</v>
      </c>
      <c r="E16" s="89">
        <v>14.16</v>
      </c>
      <c r="F16" s="7">
        <v>5</v>
      </c>
      <c r="G16" s="23" t="s">
        <v>66</v>
      </c>
      <c r="H16" s="23" t="s">
        <v>66</v>
      </c>
      <c r="I16" s="23" t="s">
        <v>66</v>
      </c>
      <c r="J16" s="23" t="s">
        <v>66</v>
      </c>
      <c r="K16" s="23" t="s">
        <v>66</v>
      </c>
      <c r="L16" s="23"/>
      <c r="M16" s="23"/>
    </row>
    <row r="17" spans="1:13" x14ac:dyDescent="0.2">
      <c r="A17" s="130"/>
      <c r="B17" s="88" t="s">
        <v>450</v>
      </c>
      <c r="C17" s="7" t="s">
        <v>17</v>
      </c>
      <c r="D17" s="7" t="s">
        <v>10</v>
      </c>
      <c r="E17" s="89">
        <v>14.19</v>
      </c>
      <c r="F17" s="7">
        <v>5</v>
      </c>
      <c r="G17" s="23" t="s">
        <v>66</v>
      </c>
      <c r="H17" s="23" t="s">
        <v>66</v>
      </c>
      <c r="I17" s="23" t="s">
        <v>66</v>
      </c>
      <c r="J17" s="23" t="s">
        <v>66</v>
      </c>
      <c r="K17" s="23" t="s">
        <v>66</v>
      </c>
      <c r="L17" s="23"/>
      <c r="M17" s="23"/>
    </row>
    <row r="18" spans="1:13" x14ac:dyDescent="0.2">
      <c r="A18" s="130"/>
      <c r="B18" s="94" t="s">
        <v>451</v>
      </c>
      <c r="C18" s="7" t="s">
        <v>22</v>
      </c>
      <c r="D18" s="7" t="s">
        <v>10</v>
      </c>
      <c r="E18" s="95">
        <v>11.31</v>
      </c>
      <c r="F18" s="2">
        <v>2</v>
      </c>
      <c r="G18" s="9" t="s">
        <v>66</v>
      </c>
      <c r="H18" s="9"/>
      <c r="I18" s="9" t="s">
        <v>66</v>
      </c>
      <c r="J18" s="9"/>
      <c r="K18" s="9"/>
      <c r="L18" s="23"/>
      <c r="M18" s="23"/>
    </row>
    <row r="19" spans="1:13" x14ac:dyDescent="0.2">
      <c r="A19" s="130"/>
      <c r="B19" s="94" t="s">
        <v>452</v>
      </c>
      <c r="C19" s="7" t="s">
        <v>20</v>
      </c>
      <c r="D19" s="7" t="s">
        <v>12</v>
      </c>
      <c r="E19" s="95">
        <v>16.3</v>
      </c>
      <c r="F19" s="2">
        <v>2</v>
      </c>
      <c r="G19" s="9" t="s">
        <v>66</v>
      </c>
      <c r="H19" s="9"/>
      <c r="I19" s="9" t="s">
        <v>66</v>
      </c>
      <c r="J19" s="9"/>
      <c r="K19" s="9"/>
      <c r="L19" s="23"/>
      <c r="M19" s="23"/>
    </row>
    <row r="20" spans="1:13" x14ac:dyDescent="0.2">
      <c r="A20" s="130"/>
      <c r="B20" s="94" t="s">
        <v>238</v>
      </c>
      <c r="C20" s="7" t="s">
        <v>20</v>
      </c>
      <c r="D20" s="7" t="s">
        <v>12</v>
      </c>
      <c r="E20" s="95">
        <v>60.03</v>
      </c>
      <c r="F20" s="7">
        <v>5</v>
      </c>
      <c r="G20" s="23" t="s">
        <v>66</v>
      </c>
      <c r="H20" s="23" t="s">
        <v>66</v>
      </c>
      <c r="I20" s="23" t="s">
        <v>66</v>
      </c>
      <c r="J20" s="23" t="s">
        <v>66</v>
      </c>
      <c r="K20" s="23" t="s">
        <v>66</v>
      </c>
      <c r="L20" s="23"/>
      <c r="M20" s="23"/>
    </row>
    <row r="21" spans="1:13" x14ac:dyDescent="0.2">
      <c r="A21" s="130"/>
      <c r="B21" s="94" t="s">
        <v>453</v>
      </c>
      <c r="C21" s="7" t="s">
        <v>469</v>
      </c>
      <c r="D21" s="7" t="s">
        <v>470</v>
      </c>
      <c r="E21" s="95">
        <v>1108.8</v>
      </c>
      <c r="F21" s="7">
        <v>5</v>
      </c>
      <c r="G21" s="23" t="s">
        <v>66</v>
      </c>
      <c r="H21" s="23" t="s">
        <v>66</v>
      </c>
      <c r="I21" s="23" t="s">
        <v>66</v>
      </c>
      <c r="J21" s="23" t="s">
        <v>66</v>
      </c>
      <c r="K21" s="23" t="s">
        <v>66</v>
      </c>
      <c r="L21" s="23"/>
      <c r="M21" s="23"/>
    </row>
    <row r="22" spans="1:13" x14ac:dyDescent="0.2">
      <c r="A22" s="130"/>
      <c r="B22" s="94" t="s">
        <v>454</v>
      </c>
      <c r="C22" s="7" t="s">
        <v>17</v>
      </c>
      <c r="D22" s="7" t="s">
        <v>10</v>
      </c>
      <c r="E22" s="95">
        <v>26.09</v>
      </c>
      <c r="F22" s="7">
        <v>5</v>
      </c>
      <c r="G22" s="23" t="s">
        <v>66</v>
      </c>
      <c r="H22" s="23" t="s">
        <v>66</v>
      </c>
      <c r="I22" s="23" t="s">
        <v>66</v>
      </c>
      <c r="J22" s="23" t="s">
        <v>66</v>
      </c>
      <c r="K22" s="23" t="s">
        <v>66</v>
      </c>
      <c r="L22" s="23"/>
      <c r="M22" s="23"/>
    </row>
    <row r="23" spans="1:13" x14ac:dyDescent="0.2">
      <c r="A23" s="130"/>
      <c r="B23" s="94" t="s">
        <v>455</v>
      </c>
      <c r="C23" s="7" t="s">
        <v>17</v>
      </c>
      <c r="D23" s="7" t="s">
        <v>10</v>
      </c>
      <c r="E23" s="95">
        <v>26.09</v>
      </c>
      <c r="F23" s="7">
        <v>5</v>
      </c>
      <c r="G23" s="23" t="s">
        <v>66</v>
      </c>
      <c r="H23" s="23" t="s">
        <v>66</v>
      </c>
      <c r="I23" s="23" t="s">
        <v>66</v>
      </c>
      <c r="J23" s="23" t="s">
        <v>66</v>
      </c>
      <c r="K23" s="23" t="s">
        <v>66</v>
      </c>
      <c r="L23" s="23"/>
      <c r="M23" s="23"/>
    </row>
    <row r="24" spans="1:13" x14ac:dyDescent="0.2">
      <c r="A24" s="130"/>
      <c r="B24" s="88" t="s">
        <v>456</v>
      </c>
      <c r="C24" s="7" t="s">
        <v>17</v>
      </c>
      <c r="D24" s="7" t="s">
        <v>10</v>
      </c>
      <c r="E24" s="89">
        <v>26.09</v>
      </c>
      <c r="F24" s="7">
        <v>5</v>
      </c>
      <c r="G24" s="23" t="s">
        <v>66</v>
      </c>
      <c r="H24" s="23" t="s">
        <v>66</v>
      </c>
      <c r="I24" s="23" t="s">
        <v>66</v>
      </c>
      <c r="J24" s="23" t="s">
        <v>66</v>
      </c>
      <c r="K24" s="23" t="s">
        <v>66</v>
      </c>
      <c r="L24" s="23"/>
      <c r="M24" s="23"/>
    </row>
    <row r="25" spans="1:13" x14ac:dyDescent="0.2">
      <c r="A25" s="130"/>
      <c r="B25" s="88" t="s">
        <v>457</v>
      </c>
      <c r="C25" s="7" t="s">
        <v>17</v>
      </c>
      <c r="D25" s="7" t="s">
        <v>10</v>
      </c>
      <c r="E25" s="89">
        <v>23.63</v>
      </c>
      <c r="F25" s="7">
        <v>5</v>
      </c>
      <c r="G25" s="23" t="s">
        <v>66</v>
      </c>
      <c r="H25" s="23" t="s">
        <v>66</v>
      </c>
      <c r="I25" s="23" t="s">
        <v>66</v>
      </c>
      <c r="J25" s="23" t="s">
        <v>66</v>
      </c>
      <c r="K25" s="23" t="s">
        <v>66</v>
      </c>
      <c r="L25" s="23"/>
      <c r="M25" s="23"/>
    </row>
    <row r="26" spans="1:13" x14ac:dyDescent="0.2">
      <c r="A26" s="130"/>
      <c r="B26" s="88" t="s">
        <v>458</v>
      </c>
      <c r="C26" s="7" t="s">
        <v>17</v>
      </c>
      <c r="D26" s="7" t="s">
        <v>10</v>
      </c>
      <c r="E26" s="89">
        <v>10.08</v>
      </c>
      <c r="F26" s="7">
        <v>5</v>
      </c>
      <c r="G26" s="23" t="s">
        <v>66</v>
      </c>
      <c r="H26" s="23" t="s">
        <v>66</v>
      </c>
      <c r="I26" s="23" t="s">
        <v>66</v>
      </c>
      <c r="J26" s="23" t="s">
        <v>66</v>
      </c>
      <c r="K26" s="23" t="s">
        <v>66</v>
      </c>
      <c r="L26" s="23"/>
      <c r="M26" s="23"/>
    </row>
    <row r="27" spans="1:13" x14ac:dyDescent="0.2">
      <c r="A27" s="130"/>
      <c r="B27" s="88" t="s">
        <v>459</v>
      </c>
      <c r="C27" s="7" t="s">
        <v>17</v>
      </c>
      <c r="D27" s="7" t="s">
        <v>10</v>
      </c>
      <c r="E27" s="89">
        <v>10.08</v>
      </c>
      <c r="F27" s="7">
        <v>5</v>
      </c>
      <c r="G27" s="23" t="s">
        <v>66</v>
      </c>
      <c r="H27" s="23" t="s">
        <v>66</v>
      </c>
      <c r="I27" s="23" t="s">
        <v>66</v>
      </c>
      <c r="J27" s="23" t="s">
        <v>66</v>
      </c>
      <c r="K27" s="23" t="s">
        <v>66</v>
      </c>
      <c r="L27" s="23"/>
      <c r="M27" s="23"/>
    </row>
    <row r="28" spans="1:13" x14ac:dyDescent="0.2">
      <c r="A28" s="130"/>
      <c r="B28" s="88" t="s">
        <v>460</v>
      </c>
      <c r="C28" s="7" t="s">
        <v>17</v>
      </c>
      <c r="D28" s="7" t="s">
        <v>10</v>
      </c>
      <c r="E28" s="89">
        <v>12.79</v>
      </c>
      <c r="F28" s="7">
        <v>5</v>
      </c>
      <c r="G28" s="23" t="s">
        <v>66</v>
      </c>
      <c r="H28" s="23" t="s">
        <v>66</v>
      </c>
      <c r="I28" s="23" t="s">
        <v>66</v>
      </c>
      <c r="J28" s="23" t="s">
        <v>66</v>
      </c>
      <c r="K28" s="23" t="s">
        <v>66</v>
      </c>
      <c r="L28" s="23"/>
      <c r="M28" s="23"/>
    </row>
    <row r="29" spans="1:13" x14ac:dyDescent="0.2">
      <c r="A29" s="130"/>
      <c r="B29" s="88" t="s">
        <v>461</v>
      </c>
      <c r="C29" s="7" t="s">
        <v>17</v>
      </c>
      <c r="D29" s="7" t="s">
        <v>10</v>
      </c>
      <c r="E29" s="89">
        <v>12.8</v>
      </c>
      <c r="F29" s="7">
        <v>5</v>
      </c>
      <c r="G29" s="23" t="s">
        <v>66</v>
      </c>
      <c r="H29" s="23" t="s">
        <v>66</v>
      </c>
      <c r="I29" s="23" t="s">
        <v>66</v>
      </c>
      <c r="J29" s="23" t="s">
        <v>66</v>
      </c>
      <c r="K29" s="23" t="s">
        <v>66</v>
      </c>
      <c r="L29" s="23"/>
      <c r="M29" s="23"/>
    </row>
    <row r="30" spans="1:13" x14ac:dyDescent="0.2">
      <c r="A30" s="130"/>
      <c r="B30" s="90" t="s">
        <v>462</v>
      </c>
      <c r="C30" s="82" t="s">
        <v>22</v>
      </c>
      <c r="D30" s="82" t="s">
        <v>12</v>
      </c>
      <c r="E30" s="91">
        <v>38.28</v>
      </c>
      <c r="F30" s="93"/>
      <c r="G30" s="80"/>
      <c r="H30" s="80"/>
      <c r="I30" s="80"/>
      <c r="J30" s="80"/>
      <c r="K30" s="80"/>
      <c r="L30" s="80"/>
      <c r="M30" s="80">
        <v>4</v>
      </c>
    </row>
    <row r="31" spans="1:13" x14ac:dyDescent="0.2">
      <c r="A31" s="130"/>
      <c r="B31" s="90" t="s">
        <v>463</v>
      </c>
      <c r="C31" s="82" t="s">
        <v>22</v>
      </c>
      <c r="D31" s="82" t="s">
        <v>12</v>
      </c>
      <c r="E31" s="91">
        <v>14.67</v>
      </c>
      <c r="F31" s="93"/>
      <c r="G31" s="80"/>
      <c r="H31" s="80"/>
      <c r="I31" s="80"/>
      <c r="J31" s="80"/>
      <c r="K31" s="80"/>
      <c r="L31" s="80"/>
      <c r="M31" s="80">
        <v>4</v>
      </c>
    </row>
    <row r="32" spans="1:13" x14ac:dyDescent="0.2">
      <c r="A32" s="130"/>
      <c r="B32" s="90" t="s">
        <v>464</v>
      </c>
      <c r="C32" s="82" t="s">
        <v>22</v>
      </c>
      <c r="D32" s="82" t="s">
        <v>12</v>
      </c>
      <c r="E32" s="91">
        <v>7.33</v>
      </c>
      <c r="F32" s="93"/>
      <c r="G32" s="80"/>
      <c r="H32" s="80"/>
      <c r="I32" s="80"/>
      <c r="J32" s="80"/>
      <c r="K32" s="80"/>
      <c r="L32" s="80"/>
      <c r="M32" s="80">
        <v>4</v>
      </c>
    </row>
    <row r="33" spans="1:13" x14ac:dyDescent="0.2">
      <c r="A33" s="130"/>
      <c r="B33" s="90" t="s">
        <v>465</v>
      </c>
      <c r="C33" s="82" t="s">
        <v>22</v>
      </c>
      <c r="D33" s="82" t="s">
        <v>12</v>
      </c>
      <c r="E33" s="91">
        <v>4.1399999999999997</v>
      </c>
      <c r="F33" s="93"/>
      <c r="G33" s="80"/>
      <c r="H33" s="80"/>
      <c r="I33" s="80"/>
      <c r="J33" s="80"/>
      <c r="K33" s="80"/>
      <c r="L33" s="80"/>
      <c r="M33" s="80">
        <v>4</v>
      </c>
    </row>
    <row r="34" spans="1:13" x14ac:dyDescent="0.2">
      <c r="A34" s="130"/>
      <c r="B34" s="90" t="s">
        <v>466</v>
      </c>
      <c r="C34" s="82" t="s">
        <v>22</v>
      </c>
      <c r="D34" s="82" t="s">
        <v>364</v>
      </c>
      <c r="E34" s="91">
        <v>12.71</v>
      </c>
      <c r="F34" s="93"/>
      <c r="G34" s="80"/>
      <c r="H34" s="80"/>
      <c r="I34" s="80"/>
      <c r="J34" s="80"/>
      <c r="K34" s="80"/>
      <c r="L34" s="80"/>
      <c r="M34" s="80">
        <v>4</v>
      </c>
    </row>
    <row r="35" spans="1:13" x14ac:dyDescent="0.2">
      <c r="A35" s="130"/>
      <c r="B35" s="90" t="s">
        <v>467</v>
      </c>
      <c r="C35" s="82" t="s">
        <v>22</v>
      </c>
      <c r="D35" s="82" t="s">
        <v>364</v>
      </c>
      <c r="E35" s="91">
        <v>44.05</v>
      </c>
      <c r="F35" s="93"/>
      <c r="G35" s="80"/>
      <c r="H35" s="80"/>
      <c r="I35" s="80"/>
      <c r="J35" s="80"/>
      <c r="K35" s="80"/>
      <c r="L35" s="80"/>
      <c r="M35" s="80">
        <v>4</v>
      </c>
    </row>
    <row r="36" spans="1:13" x14ac:dyDescent="0.2">
      <c r="A36" s="130"/>
      <c r="B36" s="90" t="s">
        <v>468</v>
      </c>
      <c r="C36" s="82" t="s">
        <v>22</v>
      </c>
      <c r="D36" s="82" t="s">
        <v>364</v>
      </c>
      <c r="E36" s="91">
        <v>1.43</v>
      </c>
      <c r="F36" s="93"/>
      <c r="G36" s="80"/>
      <c r="H36" s="80"/>
      <c r="I36" s="80"/>
      <c r="J36" s="80"/>
      <c r="K36" s="80"/>
      <c r="L36" s="80"/>
      <c r="M36" s="80">
        <v>4</v>
      </c>
    </row>
    <row r="37" spans="1:13" x14ac:dyDescent="0.2">
      <c r="A37" s="130"/>
      <c r="B37" s="88" t="s">
        <v>381</v>
      </c>
      <c r="C37" s="7" t="s">
        <v>35</v>
      </c>
      <c r="D37" s="7" t="s">
        <v>12</v>
      </c>
      <c r="E37" s="89">
        <v>94.27</v>
      </c>
      <c r="F37" s="7">
        <v>5</v>
      </c>
      <c r="G37" s="23" t="s">
        <v>66</v>
      </c>
      <c r="H37" s="23" t="s">
        <v>66</v>
      </c>
      <c r="I37" s="23" t="s">
        <v>66</v>
      </c>
      <c r="J37" s="23" t="s">
        <v>66</v>
      </c>
      <c r="K37" s="23" t="s">
        <v>66</v>
      </c>
      <c r="L37" s="23"/>
      <c r="M37" s="23"/>
    </row>
    <row r="38" spans="1:13" x14ac:dyDescent="0.2">
      <c r="A38" s="130"/>
      <c r="B38" s="96" t="s">
        <v>297</v>
      </c>
      <c r="C38" s="82" t="s">
        <v>57</v>
      </c>
      <c r="D38" s="20"/>
      <c r="E38" s="21"/>
      <c r="F38" s="92"/>
      <c r="G38" s="14"/>
      <c r="H38" s="14"/>
      <c r="I38" s="14"/>
      <c r="J38" s="14"/>
      <c r="K38" s="14"/>
      <c r="L38" s="14"/>
      <c r="M38" s="14">
        <v>4</v>
      </c>
    </row>
    <row r="39" spans="1:13" ht="6.75" customHeight="1" x14ac:dyDescent="0.2">
      <c r="A39" s="121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3"/>
    </row>
    <row r="40" spans="1:13" x14ac:dyDescent="0.2">
      <c r="A40" s="120" t="s">
        <v>78</v>
      </c>
      <c r="B40" s="60" t="s">
        <v>473</v>
      </c>
      <c r="C40" s="12" t="s">
        <v>469</v>
      </c>
      <c r="D40" s="20" t="s">
        <v>470</v>
      </c>
      <c r="E40" s="21" t="s">
        <v>475</v>
      </c>
      <c r="F40" s="20"/>
      <c r="G40" s="14"/>
      <c r="H40" s="14"/>
      <c r="I40" s="14"/>
      <c r="J40" s="14"/>
      <c r="K40" s="14"/>
      <c r="L40" s="14"/>
      <c r="M40" s="14">
        <v>2</v>
      </c>
    </row>
    <row r="41" spans="1:13" x14ac:dyDescent="0.2">
      <c r="A41" s="120"/>
      <c r="B41" s="58" t="s">
        <v>474</v>
      </c>
      <c r="C41" s="12" t="s">
        <v>469</v>
      </c>
      <c r="D41" s="20" t="s">
        <v>470</v>
      </c>
      <c r="E41" s="21" t="s">
        <v>476</v>
      </c>
      <c r="F41" s="20"/>
      <c r="G41" s="14"/>
      <c r="H41" s="14"/>
      <c r="I41" s="14"/>
      <c r="J41" s="14"/>
      <c r="K41" s="14"/>
      <c r="L41" s="14">
        <v>2</v>
      </c>
      <c r="M41" s="14"/>
    </row>
    <row r="44" spans="1:13" ht="21.75" customHeight="1" x14ac:dyDescent="0.2">
      <c r="A44" s="41" t="s">
        <v>330</v>
      </c>
      <c r="B44" s="41"/>
      <c r="C44" s="41"/>
      <c r="D44" s="41"/>
      <c r="E44" s="41"/>
      <c r="F44" s="41"/>
      <c r="G44" s="41"/>
      <c r="H44" s="41"/>
      <c r="I44" s="41"/>
      <c r="J44" s="41"/>
      <c r="K44" s="115"/>
      <c r="L44" s="115"/>
      <c r="M44" s="115"/>
    </row>
    <row r="46" spans="1:13" ht="21" customHeight="1" x14ac:dyDescent="0.2">
      <c r="A46" s="116" t="s">
        <v>331</v>
      </c>
      <c r="B46" s="117"/>
      <c r="C46" s="117"/>
      <c r="D46" s="117" t="s">
        <v>355</v>
      </c>
      <c r="E46" s="117"/>
    </row>
    <row r="47" spans="1:13" ht="33" customHeight="1" x14ac:dyDescent="0.2">
      <c r="A47" s="114" t="s">
        <v>416</v>
      </c>
      <c r="B47" s="114"/>
      <c r="C47" s="78">
        <v>5</v>
      </c>
      <c r="D47" s="118" t="s">
        <v>64</v>
      </c>
      <c r="E47" s="119"/>
    </row>
    <row r="48" spans="1:13" ht="33" customHeight="1" x14ac:dyDescent="0.2">
      <c r="A48" s="114" t="s">
        <v>417</v>
      </c>
      <c r="B48" s="114"/>
      <c r="C48" s="78">
        <v>2</v>
      </c>
      <c r="D48" s="118" t="s">
        <v>65</v>
      </c>
      <c r="E48" s="119"/>
    </row>
    <row r="49" spans="1:13" x14ac:dyDescent="0.2">
      <c r="A49" s="87"/>
      <c r="B49" s="87"/>
      <c r="C49" s="87"/>
      <c r="D49" s="87"/>
      <c r="E49" s="87"/>
    </row>
    <row r="50" spans="1:13" ht="21.75" customHeight="1" x14ac:dyDescent="0.2">
      <c r="A50" s="41" t="s">
        <v>329</v>
      </c>
      <c r="B50" s="41"/>
      <c r="C50" s="41"/>
      <c r="D50" s="41"/>
      <c r="E50" s="41"/>
      <c r="F50" s="41"/>
      <c r="G50" s="41"/>
      <c r="H50" s="41"/>
      <c r="I50" s="41"/>
      <c r="J50" s="41"/>
      <c r="K50" s="115"/>
      <c r="L50" s="115"/>
      <c r="M50" s="115"/>
    </row>
    <row r="52" spans="1:13" ht="42" customHeight="1" x14ac:dyDescent="0.2">
      <c r="A52" s="105" t="s">
        <v>335</v>
      </c>
      <c r="B52" s="106"/>
      <c r="C52" s="109" t="s">
        <v>336</v>
      </c>
      <c r="D52" s="110"/>
      <c r="E52" s="109" t="s">
        <v>412</v>
      </c>
      <c r="F52" s="110"/>
    </row>
    <row r="53" spans="1:13" s="40" customFormat="1" ht="42" customHeight="1" x14ac:dyDescent="0.2">
      <c r="A53" s="107"/>
      <c r="B53" s="108"/>
      <c r="C53" s="71" t="s">
        <v>337</v>
      </c>
      <c r="D53" s="73" t="s">
        <v>338</v>
      </c>
      <c r="E53" s="109"/>
      <c r="F53" s="110"/>
    </row>
    <row r="54" spans="1:13" s="40" customFormat="1" x14ac:dyDescent="0.2">
      <c r="A54" s="136" t="s">
        <v>332</v>
      </c>
      <c r="B54" s="137"/>
      <c r="C54" s="138">
        <v>115</v>
      </c>
      <c r="D54" s="139">
        <v>124</v>
      </c>
      <c r="E54" s="141">
        <v>16</v>
      </c>
      <c r="F54" s="141"/>
    </row>
    <row r="55" spans="1:13" s="40" customFormat="1" x14ac:dyDescent="0.2">
      <c r="A55" s="74" t="s">
        <v>333</v>
      </c>
      <c r="B55" s="74"/>
      <c r="C55" s="138"/>
      <c r="D55" s="139"/>
      <c r="E55" s="141">
        <v>12</v>
      </c>
      <c r="F55" s="141"/>
    </row>
    <row r="56" spans="1:13" s="40" customFormat="1" x14ac:dyDescent="0.2">
      <c r="A56" s="136" t="s">
        <v>334</v>
      </c>
      <c r="B56" s="137"/>
      <c r="C56" s="138"/>
      <c r="D56" s="139"/>
      <c r="E56" s="141">
        <v>12</v>
      </c>
      <c r="F56" s="141"/>
    </row>
    <row r="57" spans="1:13" s="40" customFormat="1" x14ac:dyDescent="0.2">
      <c r="A57" s="136" t="s">
        <v>421</v>
      </c>
      <c r="B57" s="137"/>
      <c r="C57" s="138"/>
      <c r="D57" s="139"/>
      <c r="E57" s="141">
        <v>16</v>
      </c>
      <c r="F57" s="141"/>
    </row>
    <row r="58" spans="1:13" s="40" customFormat="1" x14ac:dyDescent="0.2">
      <c r="A58" s="74" t="s">
        <v>339</v>
      </c>
      <c r="B58" s="74"/>
      <c r="C58" s="138"/>
      <c r="D58" s="139"/>
      <c r="E58" s="141">
        <v>12</v>
      </c>
      <c r="F58" s="141"/>
    </row>
    <row r="59" spans="1:13" s="40" customFormat="1" x14ac:dyDescent="0.2">
      <c r="A59" s="136" t="s">
        <v>418</v>
      </c>
      <c r="B59" s="137"/>
      <c r="C59" s="138"/>
      <c r="D59" s="139"/>
      <c r="E59" s="141">
        <v>2</v>
      </c>
      <c r="F59" s="141"/>
      <c r="G59" s="75"/>
    </row>
    <row r="60" spans="1:13" s="40" customFormat="1" x14ac:dyDescent="0.2">
      <c r="A60" s="136" t="s">
        <v>413</v>
      </c>
      <c r="B60" s="137"/>
      <c r="C60" s="138"/>
      <c r="D60" s="139"/>
      <c r="E60" s="141">
        <v>6</v>
      </c>
      <c r="F60" s="141"/>
    </row>
    <row r="61" spans="1:13" s="40" customFormat="1" x14ac:dyDescent="0.2">
      <c r="A61" s="136" t="s">
        <v>414</v>
      </c>
      <c r="B61" s="137"/>
      <c r="C61" s="138"/>
      <c r="D61" s="139"/>
      <c r="E61" s="141">
        <v>16</v>
      </c>
      <c r="F61" s="141"/>
    </row>
  </sheetData>
  <mergeCells count="45">
    <mergeCell ref="A60:B60"/>
    <mergeCell ref="E60:F60"/>
    <mergeCell ref="A52:B53"/>
    <mergeCell ref="C52:D52"/>
    <mergeCell ref="E52:F53"/>
    <mergeCell ref="A54:B54"/>
    <mergeCell ref="C54:C61"/>
    <mergeCell ref="D54:D61"/>
    <mergeCell ref="E54:F54"/>
    <mergeCell ref="E55:F55"/>
    <mergeCell ref="A56:B56"/>
    <mergeCell ref="E56:F56"/>
    <mergeCell ref="A61:B61"/>
    <mergeCell ref="E61:F61"/>
    <mergeCell ref="A57:B57"/>
    <mergeCell ref="E57:F57"/>
    <mergeCell ref="E58:F58"/>
    <mergeCell ref="A59:B59"/>
    <mergeCell ref="K44:M44"/>
    <mergeCell ref="A47:B47"/>
    <mergeCell ref="K50:M50"/>
    <mergeCell ref="E59:F59"/>
    <mergeCell ref="A46:C46"/>
    <mergeCell ref="D46:E46"/>
    <mergeCell ref="D47:E47"/>
    <mergeCell ref="A48:B48"/>
    <mergeCell ref="D48:E48"/>
    <mergeCell ref="A40:A41"/>
    <mergeCell ref="F12:F13"/>
    <mergeCell ref="G12:K12"/>
    <mergeCell ref="L12:L13"/>
    <mergeCell ref="M12:M13"/>
    <mergeCell ref="A14:A38"/>
    <mergeCell ref="A39:M39"/>
    <mergeCell ref="A12:A13"/>
    <mergeCell ref="B12:B13"/>
    <mergeCell ref="C12:C13"/>
    <mergeCell ref="D12:D13"/>
    <mergeCell ref="E12:E13"/>
    <mergeCell ref="K10:M10"/>
    <mergeCell ref="C2:M2"/>
    <mergeCell ref="C3:M3"/>
    <mergeCell ref="C5:M5"/>
    <mergeCell ref="A8:C8"/>
    <mergeCell ref="K8:M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4"/>
  <sheetViews>
    <sheetView workbookViewId="0">
      <selection activeCell="A6" sqref="A6:D6"/>
    </sheetView>
  </sheetViews>
  <sheetFormatPr baseColWidth="10" defaultColWidth="11.42578125" defaultRowHeight="14.25" x14ac:dyDescent="0.2"/>
  <cols>
    <col min="1" max="1" width="28.140625" style="35" customWidth="1"/>
    <col min="2" max="2" width="25.28515625" style="35" customWidth="1"/>
    <col min="3" max="4" width="17" style="35" customWidth="1"/>
    <col min="5" max="16384" width="11.42578125" style="35"/>
  </cols>
  <sheetData>
    <row r="1" spans="1:4" x14ac:dyDescent="0.2">
      <c r="D1" s="40"/>
    </row>
    <row r="2" spans="1:4" x14ac:dyDescent="0.2">
      <c r="D2" s="40"/>
    </row>
    <row r="3" spans="1:4" x14ac:dyDescent="0.2">
      <c r="D3" s="40"/>
    </row>
    <row r="4" spans="1:4" x14ac:dyDescent="0.2">
      <c r="D4" s="40"/>
    </row>
    <row r="5" spans="1:4" x14ac:dyDescent="0.2">
      <c r="D5" s="40"/>
    </row>
    <row r="6" spans="1:4" ht="18" x14ac:dyDescent="0.25">
      <c r="A6" s="132" t="s">
        <v>478</v>
      </c>
      <c r="B6" s="132"/>
      <c r="C6" s="132"/>
      <c r="D6" s="132"/>
    </row>
    <row r="7" spans="1:4" ht="18" x14ac:dyDescent="0.25">
      <c r="A7" s="132" t="s">
        <v>0</v>
      </c>
      <c r="B7" s="132"/>
      <c r="C7" s="132"/>
      <c r="D7" s="132"/>
    </row>
    <row r="8" spans="1:4" ht="18" x14ac:dyDescent="0.25">
      <c r="A8" s="31"/>
      <c r="B8" s="37"/>
      <c r="C8" s="38"/>
      <c r="D8" s="42"/>
    </row>
    <row r="9" spans="1:4" ht="15" x14ac:dyDescent="0.2">
      <c r="A9" s="143" t="s">
        <v>411</v>
      </c>
      <c r="B9" s="143"/>
      <c r="C9" s="143"/>
      <c r="D9" s="143"/>
    </row>
    <row r="10" spans="1:4" ht="18" x14ac:dyDescent="0.25">
      <c r="A10" s="43"/>
      <c r="B10" s="43"/>
      <c r="C10" s="43"/>
      <c r="D10" s="43"/>
    </row>
    <row r="11" spans="1:4" ht="18" x14ac:dyDescent="0.25">
      <c r="A11" s="97" t="s">
        <v>472</v>
      </c>
      <c r="B11" s="64"/>
      <c r="C11" s="64"/>
      <c r="D11" s="64"/>
    </row>
    <row r="12" spans="1:4" x14ac:dyDescent="0.2">
      <c r="D12" s="40"/>
    </row>
    <row r="13" spans="1:4" x14ac:dyDescent="0.2">
      <c r="A13" s="131"/>
      <c r="B13" s="124" t="s">
        <v>4</v>
      </c>
      <c r="C13" s="144" t="s">
        <v>323</v>
      </c>
      <c r="D13" s="126" t="s">
        <v>59</v>
      </c>
    </row>
    <row r="14" spans="1:4" x14ac:dyDescent="0.2">
      <c r="A14" s="131"/>
      <c r="B14" s="124"/>
      <c r="C14" s="144"/>
      <c r="D14" s="127"/>
    </row>
    <row r="15" spans="1:4" ht="37.5" customHeight="1" x14ac:dyDescent="0.2">
      <c r="A15" s="145" t="s">
        <v>67</v>
      </c>
      <c r="B15" s="33" t="s">
        <v>324</v>
      </c>
      <c r="C15" s="8">
        <v>392.24</v>
      </c>
      <c r="D15" s="34">
        <v>1</v>
      </c>
    </row>
    <row r="16" spans="1:4" ht="37.5" customHeight="1" x14ac:dyDescent="0.2">
      <c r="A16" s="146"/>
      <c r="B16" s="33" t="s">
        <v>325</v>
      </c>
      <c r="C16" s="8">
        <v>1576.91</v>
      </c>
      <c r="D16" s="34">
        <v>1</v>
      </c>
    </row>
    <row r="17" spans="1:4" ht="37.5" customHeight="1" x14ac:dyDescent="0.2">
      <c r="A17" s="146"/>
      <c r="B17" s="33" t="s">
        <v>326</v>
      </c>
      <c r="C17" s="8">
        <v>1050.83</v>
      </c>
      <c r="D17" s="34">
        <v>1</v>
      </c>
    </row>
    <row r="18" spans="1:4" ht="37.5" customHeight="1" x14ac:dyDescent="0.2">
      <c r="A18" s="146"/>
      <c r="B18" s="33" t="s">
        <v>327</v>
      </c>
      <c r="C18" s="8">
        <v>634.27</v>
      </c>
      <c r="D18" s="34">
        <v>1</v>
      </c>
    </row>
    <row r="19" spans="1:4" ht="37.5" customHeight="1" x14ac:dyDescent="0.2">
      <c r="A19" s="146"/>
      <c r="B19" s="77" t="s">
        <v>415</v>
      </c>
      <c r="C19" s="99" t="s">
        <v>477</v>
      </c>
      <c r="D19" s="76">
        <v>1</v>
      </c>
    </row>
    <row r="20" spans="1:4" x14ac:dyDescent="0.2">
      <c r="D20" s="40"/>
    </row>
    <row r="21" spans="1:4" x14ac:dyDescent="0.2">
      <c r="A21" s="142" t="s">
        <v>471</v>
      </c>
      <c r="B21" s="142"/>
      <c r="C21" s="142"/>
      <c r="D21" s="142"/>
    </row>
    <row r="22" spans="1:4" x14ac:dyDescent="0.2">
      <c r="A22" s="142"/>
      <c r="B22" s="142"/>
      <c r="C22" s="142"/>
      <c r="D22" s="142"/>
    </row>
    <row r="23" spans="1:4" x14ac:dyDescent="0.2">
      <c r="D23" s="40"/>
    </row>
    <row r="24" spans="1:4" x14ac:dyDescent="0.2">
      <c r="D24" s="40"/>
    </row>
  </sheetData>
  <mergeCells count="9">
    <mergeCell ref="A21:D22"/>
    <mergeCell ref="A6:D6"/>
    <mergeCell ref="A7:D7"/>
    <mergeCell ref="A9:D9"/>
    <mergeCell ref="A13:A14"/>
    <mergeCell ref="B13:B14"/>
    <mergeCell ref="C13:C14"/>
    <mergeCell ref="D13:D14"/>
    <mergeCell ref="A15:A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GARDE</vt:lpstr>
      <vt:lpstr>Bâtiment 1 - Halle Techno</vt:lpstr>
      <vt:lpstr>Bâtiment 2 - Gambetta</vt:lpstr>
      <vt:lpstr>Bâtiment 3 - Chocolaterie</vt:lpstr>
      <vt:lpstr>Bâtiment 4 - Tillion</vt:lpstr>
      <vt:lpstr>Bâtiment 5 - Gymnase</vt:lpstr>
      <vt:lpstr>Vitrerie BLOIS</vt:lpstr>
    </vt:vector>
  </TitlesOfParts>
  <Company>INSA CVL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Maissa Mbaye</cp:lastModifiedBy>
  <cp:lastPrinted>2022-03-24T15:55:15Z</cp:lastPrinted>
  <dcterms:created xsi:type="dcterms:W3CDTF">2022-03-24T13:01:00Z</dcterms:created>
  <dcterms:modified xsi:type="dcterms:W3CDTF">2025-07-09T07:59:19Z</dcterms:modified>
</cp:coreProperties>
</file>